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344.2025 SRP SGPE 28250.2025 - Licenças de Softwares - Relançamento - VIG. 29.09.2026 - (((_EDITANDO_)))\Planilha Global\"/>
    </mc:Choice>
  </mc:AlternateContent>
  <xr:revisionPtr revIDLastSave="0" documentId="13_ncr:1_{55A01329-4750-4D6D-89F1-CF96826ABFC5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Anexo II" sheetId="1" r:id="rId1"/>
    <sheet name="Planilha Ajustada" sheetId="2" r:id="rId2"/>
    <sheet name="ANEXO DA ATA" sheetId="3" r:id="rId3"/>
  </sheets>
  <definedNames>
    <definedName name="_xlnm.Print_Area" localSheetId="2">'ANEXO DA ATA'!$A$1:$Y$25</definedName>
    <definedName name="_xlnm.Print_Area" localSheetId="0">'Anexo II'!$A$1:$W$25</definedName>
    <definedName name="_xlnm.Print_Area" localSheetId="1">'Planilha Ajustada'!$A$1:$Y$22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22" i="1" l="1"/>
  <c r="W19" i="2"/>
  <c r="V21" i="3" l="1"/>
  <c r="X21" i="3" s="1"/>
  <c r="Y21" i="3" s="1"/>
  <c r="V20" i="3"/>
  <c r="X20" i="3" s="1"/>
  <c r="V19" i="3"/>
  <c r="X19" i="3" s="1"/>
  <c r="V18" i="3"/>
  <c r="X18" i="3" s="1"/>
  <c r="Y18" i="3" s="1"/>
  <c r="V17" i="3"/>
  <c r="X17" i="3" s="1"/>
  <c r="Y17" i="3" s="1"/>
  <c r="V16" i="3"/>
  <c r="X16" i="3" s="1"/>
  <c r="Y16" i="3" s="1"/>
  <c r="V15" i="3"/>
  <c r="X15" i="3" s="1"/>
  <c r="Y15" i="3" s="1"/>
  <c r="V14" i="3"/>
  <c r="X14" i="3" s="1"/>
  <c r="Y14" i="3" s="1"/>
  <c r="V13" i="3"/>
  <c r="X13" i="3" s="1"/>
  <c r="Y13" i="3" s="1"/>
  <c r="V12" i="3"/>
  <c r="X12" i="3" s="1"/>
  <c r="Y12" i="3" s="1"/>
  <c r="V11" i="3"/>
  <c r="X11" i="3" s="1"/>
  <c r="Y11" i="3" s="1"/>
  <c r="V10" i="3"/>
  <c r="X10" i="3" s="1"/>
  <c r="Y10" i="3" s="1"/>
  <c r="V9" i="3"/>
  <c r="X9" i="3" s="1"/>
  <c r="V8" i="3"/>
  <c r="X8" i="3" s="1"/>
  <c r="Y8" i="3" s="1"/>
  <c r="V7" i="3"/>
  <c r="X7" i="3" s="1"/>
  <c r="Y7" i="3" s="1"/>
  <c r="V6" i="3"/>
  <c r="X6" i="3" s="1"/>
  <c r="Y6" i="3" s="1"/>
  <c r="V5" i="3"/>
  <c r="X5" i="3" s="1"/>
  <c r="Y5" i="3" s="1"/>
  <c r="V4" i="3"/>
  <c r="X4" i="3" s="1"/>
  <c r="Y4" i="3" s="1"/>
  <c r="V18" i="2"/>
  <c r="X18" i="2" s="1"/>
  <c r="Y18" i="2" s="1"/>
  <c r="V17" i="2"/>
  <c r="X17" i="2" s="1"/>
  <c r="V16" i="2"/>
  <c r="X16" i="2" s="1"/>
  <c r="V15" i="2"/>
  <c r="X15" i="2" s="1"/>
  <c r="Y15" i="2" s="1"/>
  <c r="V14" i="2"/>
  <c r="X14" i="2" s="1"/>
  <c r="Y14" i="2" s="1"/>
  <c r="V13" i="2"/>
  <c r="X13" i="2" s="1"/>
  <c r="Y13" i="2" s="1"/>
  <c r="V12" i="2"/>
  <c r="X12" i="2" s="1"/>
  <c r="Y12" i="2" s="1"/>
  <c r="V11" i="2"/>
  <c r="X11" i="2" s="1"/>
  <c r="Y11" i="2" s="1"/>
  <c r="V10" i="2"/>
  <c r="X10" i="2" s="1"/>
  <c r="Y10" i="2" s="1"/>
  <c r="V9" i="2"/>
  <c r="X9" i="2" s="1"/>
  <c r="V8" i="2"/>
  <c r="X8" i="2" s="1"/>
  <c r="V7" i="2"/>
  <c r="X7" i="2" s="1"/>
  <c r="Y7" i="2" s="1"/>
  <c r="V6" i="2"/>
  <c r="X6" i="2" s="1"/>
  <c r="Y6" i="2" s="1"/>
  <c r="V5" i="2"/>
  <c r="X5" i="2" s="1"/>
  <c r="Y5" i="2" s="1"/>
  <c r="V4" i="2"/>
  <c r="T10" i="1"/>
  <c r="V10" i="1" s="1"/>
  <c r="W10" i="1" s="1"/>
  <c r="T5" i="1"/>
  <c r="V5" i="1" s="1"/>
  <c r="W5" i="1" s="1"/>
  <c r="T6" i="1"/>
  <c r="V6" i="1" s="1"/>
  <c r="W6" i="1" s="1"/>
  <c r="T7" i="1"/>
  <c r="V7" i="1" s="1"/>
  <c r="W7" i="1" s="1"/>
  <c r="T8" i="1"/>
  <c r="V8" i="1" s="1"/>
  <c r="W8" i="1" s="1"/>
  <c r="T9" i="1"/>
  <c r="V9" i="1" s="1"/>
  <c r="T11" i="1"/>
  <c r="V11" i="1" s="1"/>
  <c r="W11" i="1" s="1"/>
  <c r="T12" i="1"/>
  <c r="V12" i="1" s="1"/>
  <c r="W12" i="1" s="1"/>
  <c r="T13" i="1"/>
  <c r="V13" i="1" s="1"/>
  <c r="W13" i="1" s="1"/>
  <c r="T14" i="1"/>
  <c r="V14" i="1" s="1"/>
  <c r="W14" i="1" s="1"/>
  <c r="T15" i="1"/>
  <c r="V15" i="1" s="1"/>
  <c r="W15" i="1" s="1"/>
  <c r="T16" i="1"/>
  <c r="V16" i="1" s="1"/>
  <c r="W16" i="1" s="1"/>
  <c r="T17" i="1"/>
  <c r="V17" i="1" s="1"/>
  <c r="W17" i="1" s="1"/>
  <c r="T18" i="1"/>
  <c r="V18" i="1" s="1"/>
  <c r="W18" i="1" s="1"/>
  <c r="T19" i="1"/>
  <c r="V19" i="1" s="1"/>
  <c r="T20" i="1"/>
  <c r="V20" i="1" s="1"/>
  <c r="T21" i="1"/>
  <c r="V21" i="1" s="1"/>
  <c r="W21" i="1" s="1"/>
  <c r="Y16" i="2" l="1"/>
  <c r="X4" i="2"/>
  <c r="Y4" i="2" s="1"/>
  <c r="Y19" i="3"/>
  <c r="Y22" i="3" s="1"/>
  <c r="Y8" i="2"/>
  <c r="Y19" i="2"/>
  <c r="W19" i="1"/>
  <c r="T4" i="1"/>
  <c r="V4" i="1" s="1"/>
  <c r="W4" i="1" s="1"/>
  <c r="W22" i="1" s="1"/>
</calcChain>
</file>

<file path=xl/sharedStrings.xml><?xml version="1.0" encoding="utf-8"?>
<sst xmlns="http://schemas.openxmlformats.org/spreadsheetml/2006/main" count="411" uniqueCount="84">
  <si>
    <t>ITEM</t>
  </si>
  <si>
    <t>QTD</t>
  </si>
  <si>
    <t>Total</t>
  </si>
  <si>
    <t>Descrição</t>
  </si>
  <si>
    <t>Grupo-classe</t>
  </si>
  <si>
    <t>Código NUC</t>
  </si>
  <si>
    <t>Unidade de Compra</t>
  </si>
  <si>
    <t>Detalhamento</t>
  </si>
  <si>
    <t>LOTE</t>
  </si>
  <si>
    <t>Reitoria</t>
  </si>
  <si>
    <t>ESAG</t>
  </si>
  <si>
    <t>CEART</t>
  </si>
  <si>
    <t>FAED</t>
  </si>
  <si>
    <t>CEAD</t>
  </si>
  <si>
    <t>CEFID</t>
  </si>
  <si>
    <t>CESFI</t>
  </si>
  <si>
    <t>CCT</t>
  </si>
  <si>
    <t>CEAVI</t>
  </si>
  <si>
    <t>CEO</t>
  </si>
  <si>
    <t>CESMO</t>
  </si>
  <si>
    <t>CAV</t>
  </si>
  <si>
    <t>CERES</t>
  </si>
  <si>
    <r>
      <rPr>
        <b/>
        <sz val="12"/>
        <color rgb="FF000000"/>
        <rFont val="Calibri"/>
        <family val="2"/>
        <scheme val="minor"/>
      </rPr>
      <t>Canva Pro</t>
    </r>
    <r>
      <rPr>
        <sz val="12"/>
        <color rgb="FF000000"/>
        <rFont val="Calibri"/>
        <family val="2"/>
        <scheme val="minor"/>
      </rPr>
      <t xml:space="preserve"> (Equipes 5 Usuários / subscrição 12 meses)</t>
    </r>
  </si>
  <si>
    <t>13-02</t>
  </si>
  <si>
    <t>00473-1-090</t>
  </si>
  <si>
    <t>licença</t>
  </si>
  <si>
    <t>449040.94</t>
  </si>
  <si>
    <r>
      <rPr>
        <b/>
        <sz val="12"/>
        <rFont val="Calibri"/>
        <family val="2"/>
        <scheme val="minor"/>
      </rPr>
      <t>Simula</t>
    </r>
    <r>
      <rPr>
        <sz val="12"/>
        <rFont val="Calibri"/>
        <family val="2"/>
        <scheme val="minor"/>
      </rPr>
      <t xml:space="preserve"> ENADE (50 usuários / subscrição 12 meses) </t>
    </r>
  </si>
  <si>
    <r>
      <rPr>
        <b/>
        <sz val="12"/>
        <rFont val="Calibri"/>
        <family val="2"/>
        <scheme val="minor"/>
      </rPr>
      <t>CorelDraw</t>
    </r>
    <r>
      <rPr>
        <sz val="12"/>
        <rFont val="Calibri"/>
        <family val="2"/>
        <scheme val="minor"/>
      </rPr>
      <t xml:space="preserve"> Graphics Suite 2024 (Licença permanente)</t>
    </r>
  </si>
  <si>
    <r>
      <rPr>
        <b/>
        <sz val="12"/>
        <rFont val="Calibri"/>
        <family val="2"/>
        <scheme val="minor"/>
      </rPr>
      <t>Solidworks</t>
    </r>
    <r>
      <rPr>
        <sz val="12"/>
        <rFont val="Calibri"/>
        <family val="2"/>
        <scheme val="minor"/>
      </rPr>
      <t xml:space="preserve"> EDU Edition Network - 45 Users Service Renewal - (3 Anos)</t>
    </r>
  </si>
  <si>
    <r>
      <rPr>
        <b/>
        <sz val="12"/>
        <rFont val="Calibri"/>
        <family val="2"/>
        <scheme val="minor"/>
      </rPr>
      <t>StreamYard</t>
    </r>
    <r>
      <rPr>
        <sz val="12"/>
        <rFont val="Calibri"/>
        <family val="2"/>
        <scheme val="minor"/>
      </rPr>
      <t xml:space="preserve"> Advanced - Licença Anual</t>
    </r>
  </si>
  <si>
    <r>
      <rPr>
        <b/>
        <sz val="12"/>
        <rFont val="Calibri"/>
        <family val="2"/>
        <scheme val="minor"/>
      </rPr>
      <t>Assyst/Style</t>
    </r>
    <r>
      <rPr>
        <sz val="12"/>
        <rFont val="Calibri"/>
        <family val="2"/>
        <scheme val="minor"/>
      </rPr>
      <t xml:space="preserve"> 3D - 30  licenças - 2 anos</t>
    </r>
  </si>
  <si>
    <t>449040-94</t>
  </si>
  <si>
    <t>00473-1-193</t>
  </si>
  <si>
    <r>
      <rPr>
        <b/>
        <sz val="12"/>
        <rFont val="Calibri"/>
        <family val="2"/>
        <scheme val="minor"/>
      </rPr>
      <t>Jogos de Empresas</t>
    </r>
    <r>
      <rPr>
        <sz val="12"/>
        <rFont val="Calibri"/>
        <family val="2"/>
        <scheme val="minor"/>
      </rPr>
      <t xml:space="preserve"> - Software simulador gerencial (Jogo de Empresas). Sistema que auxilie o professor e o aluno, tanto no suporte técnico como no metodológico, estilo de um Sistema de Apoio a decisão (SAD); Material  de  apoio  (Manuais,  vídeos  e  slides  de  apresentação,  guia  para professor  e  aluno)  para  melhor  conhecimento  da  simulação  e  ajuda  sobre possíveis dificuldades básicas da mesma; Simuladores personalizados com no mínimo opções de cenários dos setores Industrial e Comercial; Treinamento on-line para pelo menos 8 professores; Toda a simulação deverá ocorrer via WEB, sem a necessidade de instalação de qualquer aplicativo na ESAG; Toda informação, suporte e módulo necessário para a execução do jogo deverá estar incluso na proposta. Total de dezesseis (16) simulações a serem executadas que possibilite a execução de jogos para no mínimo sete (7) empresas com até cinco alunos cada, possibilitando no mínimo 8 rodadas por simulação.</t>
    </r>
  </si>
  <si>
    <t>07109-9-031</t>
  </si>
  <si>
    <r>
      <rPr>
        <b/>
        <sz val="12"/>
        <rFont val="Calibri"/>
        <family val="2"/>
        <scheme val="minor"/>
      </rPr>
      <t>RH Enterprise</t>
    </r>
    <r>
      <rPr>
        <sz val="12"/>
        <rFont val="Calibri"/>
        <family val="2"/>
        <scheme val="minor"/>
      </rPr>
      <t xml:space="preserve"> Linux Workstation - Red Hat, Standard, por 36 meses</t>
    </r>
  </si>
  <si>
    <r>
      <rPr>
        <b/>
        <sz val="12"/>
        <rFont val="Calibri"/>
        <family val="2"/>
        <scheme val="minor"/>
      </rPr>
      <t>Minitab</t>
    </r>
    <r>
      <rPr>
        <sz val="12"/>
        <rFont val="Calibri"/>
        <family val="2"/>
        <scheme val="minor"/>
      </rPr>
      <t xml:space="preserve"> Statistical Software - acadêmico, por 36 meses</t>
    </r>
  </si>
  <si>
    <r>
      <rPr>
        <b/>
        <sz val="12"/>
        <color rgb="FF000000"/>
        <rFont val="Calibri"/>
        <family val="2"/>
        <scheme val="minor"/>
      </rPr>
      <t>Autodesk AutoCad Revit LT Suite</t>
    </r>
    <r>
      <rPr>
        <sz val="12"/>
        <color rgb="FF000000"/>
        <rFont val="Calibri"/>
        <family val="2"/>
        <scheme val="minor"/>
      </rPr>
      <t xml:space="preserve"> - por 36 meses</t>
    </r>
  </si>
  <si>
    <r>
      <rPr>
        <b/>
        <sz val="12"/>
        <rFont val="Calibri"/>
        <family val="2"/>
        <scheme val="minor"/>
      </rPr>
      <t>ABBYY FineReader PDF</t>
    </r>
    <r>
      <rPr>
        <sz val="12"/>
        <rFont val="Calibri"/>
        <family val="2"/>
        <scheme val="minor"/>
      </rPr>
      <t xml:space="preserve"> – assinatura de 12 meses versão com todas as funcionalidades disponíveis, suporte, atualizações e gerenciador de licenças incluso.</t>
    </r>
  </si>
  <si>
    <r>
      <rPr>
        <b/>
        <sz val="12"/>
        <rFont val="Calibri"/>
        <family val="2"/>
        <scheme val="minor"/>
      </rPr>
      <t>Freepik - Plano PREMIUM</t>
    </r>
    <r>
      <rPr>
        <sz val="12"/>
        <rFont val="Calibri"/>
        <family val="2"/>
        <scheme val="minor"/>
      </rPr>
      <t xml:space="preserve"> (licença 12 meses)</t>
    </r>
  </si>
  <si>
    <r>
      <rPr>
        <b/>
        <sz val="12"/>
        <rFont val="Calibri"/>
        <family val="2"/>
        <scheme val="minor"/>
      </rPr>
      <t>StreamYard Core</t>
    </r>
    <r>
      <rPr>
        <sz val="12"/>
        <rFont val="Calibri"/>
        <family val="2"/>
        <scheme val="minor"/>
      </rPr>
      <t>- Licença Anual</t>
    </r>
  </si>
  <si>
    <r>
      <rPr>
        <b/>
        <sz val="12"/>
        <rFont val="Calibri"/>
        <family val="2"/>
        <scheme val="minor"/>
      </rPr>
      <t>Fontlab</t>
    </r>
    <r>
      <rPr>
        <sz val="12"/>
        <rFont val="Calibri"/>
        <family val="2"/>
        <scheme val="minor"/>
      </rPr>
      <t xml:space="preserve"> 8 (23 Usuários /  Licença perpétua)</t>
    </r>
  </si>
  <si>
    <r>
      <rPr>
        <b/>
        <sz val="12"/>
        <color rgb="FF000000"/>
        <rFont val="Calibri"/>
        <family val="2"/>
        <scheme val="minor"/>
      </rPr>
      <t>NVivo</t>
    </r>
    <r>
      <rPr>
        <sz val="12"/>
        <color rgb="FF000000"/>
        <rFont val="Calibri"/>
        <family val="2"/>
        <scheme val="minor"/>
      </rPr>
      <t xml:space="preserve"> Academic Perpetual License, Win/Mac (licença Perpétua)</t>
    </r>
  </si>
  <si>
    <r>
      <rPr>
        <b/>
        <sz val="12"/>
        <rFont val="Calibri"/>
        <family val="2"/>
        <scheme val="minor"/>
      </rPr>
      <t xml:space="preserve">Serviço de SMA (Software Maintenance Agreement) para leitor de telas Jaws for Windows - </t>
    </r>
    <r>
      <rPr>
        <sz val="12"/>
        <rFont val="Calibri"/>
        <family val="2"/>
        <scheme val="minor"/>
      </rPr>
      <t>atualização para duas versões futuras.</t>
    </r>
  </si>
  <si>
    <r>
      <rPr>
        <b/>
        <sz val="12"/>
        <rFont val="Calibri"/>
        <family val="2"/>
        <scheme val="minor"/>
      </rPr>
      <t>Jaws For Windows 11 ou superior</t>
    </r>
    <r>
      <rPr>
        <sz val="12"/>
        <rFont val="Calibri"/>
        <family val="2"/>
        <scheme val="minor"/>
      </rPr>
      <t xml:space="preserve"> (Leitor de Telas) - idioma português Brasil </t>
    </r>
  </si>
  <si>
    <r>
      <rPr>
        <b/>
        <sz val="12"/>
        <rFont val="Calibri"/>
        <family val="2"/>
        <scheme val="minor"/>
      </rPr>
      <t>Trello</t>
    </r>
    <r>
      <rPr>
        <sz val="12"/>
        <rFont val="Calibri"/>
        <family val="2"/>
        <scheme val="minor"/>
      </rPr>
      <t xml:space="preserve"> Premium (1 usuário/subscrição 12 meses)</t>
    </r>
  </si>
  <si>
    <t>PLANILHA DE ITENS</t>
  </si>
  <si>
    <t>Preço Máximo Unitário</t>
  </si>
  <si>
    <t>Preço Máximo por Item</t>
  </si>
  <si>
    <t>Preço Maximo por Lote</t>
  </si>
  <si>
    <t>EMPRESA</t>
  </si>
  <si>
    <t>KELLY CRISTINA RIBEIRO - CNPJ 45.108.563/0001-36</t>
  </si>
  <si>
    <t>MARCA/MODELO</t>
  </si>
  <si>
    <t>CANVA/SOFTWARE</t>
  </si>
  <si>
    <t>SOLUGOV COMERCIO E SERVICOS LTDA - CNPJ 51.487.626/0001-05</t>
  </si>
  <si>
    <t>SIMULA ENADE /ENADE</t>
  </si>
  <si>
    <t>THC ASSESSORIA E TECNOLOGIA LTDA - CNPJ 37.912.883/0001-16</t>
  </si>
  <si>
    <t xml:space="preserve">COREL/Graphics suíte perpétua </t>
  </si>
  <si>
    <t>Preço Unitário</t>
  </si>
  <si>
    <t>Preço por Item</t>
  </si>
  <si>
    <t>Preço Total por Lote</t>
  </si>
  <si>
    <t>PW SOLUÇÕES EM TECNOLOGIA DA INFORMAÇÃO LTDA - CNPJ 29.781.167/0001-19</t>
  </si>
  <si>
    <t xml:space="preserve">Dassault /Solidworks Edu Edition </t>
  </si>
  <si>
    <t xml:space="preserve">streamyard /Advanced </t>
  </si>
  <si>
    <t>streamyard /core</t>
  </si>
  <si>
    <t>PRATIKA SOLUCOES LTDA - CNPJ 41.387.558/0001-59</t>
  </si>
  <si>
    <t>LICITAPRO CONSULTORIA LTDA - CNPJ 60.342.095/0001-53</t>
  </si>
  <si>
    <t>Freepik /Premium</t>
  </si>
  <si>
    <t>FRACASSADO</t>
  </si>
  <si>
    <t>NVIVO /ACADEMIC</t>
  </si>
  <si>
    <t>ADEMAR PEREIRA SIQUEIRA JUNIOR - CNPJ 38.323.446/0001-20</t>
  </si>
  <si>
    <t>TRELLO /PREMUM</t>
  </si>
  <si>
    <t>SIMULARE SISTEMAS DE INFORMAÇÕES LTDA - CNPJ 09.529.916/0001-08</t>
  </si>
  <si>
    <t xml:space="preserve">Simulare/Simulweb </t>
  </si>
  <si>
    <t xml:space="preserve">REDHAT/ENTERPRISE LINUX WORKSTATION </t>
  </si>
  <si>
    <t>VIRTUAL AUTOMACAO LTDA - CNPJ 00.250.388/0001-89</t>
  </si>
  <si>
    <t xml:space="preserve">Autodesk/AutoCad Revit LT Suite - por 36 meses </t>
  </si>
  <si>
    <t xml:space="preserve">	BRASIL BRAILLE INFORMATICA LTDA - CNPJ 46.760.974/0001-74</t>
  </si>
  <si>
    <t>Freedom / Jaws</t>
  </si>
  <si>
    <t>Freedom /SMA</t>
  </si>
  <si>
    <t xml:space="preserve">ABBY/FINEREADER PDF </t>
  </si>
  <si>
    <t>PLANILHA AJUSTADA</t>
  </si>
  <si>
    <t>ANEXO DA ATA ARP PE 1344/2025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</si>
</sst>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0"/>
    <numFmt numFmtId="165" formatCode="0000"/>
    <numFmt numFmtId="166" formatCode="0.0%"/>
    <numFmt numFmtId="167" formatCode="&quot;R$&quot;\ #,##0.0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b/>
      <sz val="1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4" fillId="0" borderId="0" xfId="0" applyNumberFormat="1" applyFont="1" applyFill="1" applyAlignment="1">
      <alignment horizontal="center"/>
    </xf>
    <xf numFmtId="0" fontId="0" fillId="0" borderId="0" xfId="0" applyAlignment="1"/>
    <xf numFmtId="164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167" fontId="11" fillId="5" borderId="11" xfId="0" applyNumberFormat="1" applyFont="1" applyFill="1" applyBorder="1" applyAlignment="1">
      <alignment horizontal="right" vertical="top"/>
    </xf>
    <xf numFmtId="0" fontId="10" fillId="5" borderId="11" xfId="0" applyFont="1" applyFill="1" applyBorder="1" applyAlignment="1">
      <alignment horizontal="left" vertical="top"/>
    </xf>
    <xf numFmtId="167" fontId="2" fillId="2" borderId="1" xfId="1" applyNumberFormat="1" applyFont="1" applyFill="1" applyBorder="1" applyAlignment="1">
      <alignment horizontal="center" vertical="center"/>
    </xf>
    <xf numFmtId="167" fontId="12" fillId="2" borderId="3" xfId="1" applyNumberFormat="1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1" fontId="4" fillId="6" borderId="1" xfId="0" applyNumberFormat="1" applyFont="1" applyFill="1" applyBorder="1" applyAlignment="1">
      <alignment horizontal="center" vertical="center"/>
    </xf>
    <xf numFmtId="167" fontId="2" fillId="6" borderId="1" xfId="1" applyNumberFormat="1" applyFont="1" applyFill="1" applyBorder="1" applyAlignment="1">
      <alignment horizontal="center" vertical="center"/>
    </xf>
    <xf numFmtId="167" fontId="12" fillId="6" borderId="3" xfId="1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top"/>
    </xf>
    <xf numFmtId="164" fontId="6" fillId="6" borderId="4" xfId="0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justify" vertical="top" wrapText="1"/>
    </xf>
    <xf numFmtId="49" fontId="4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41" fontId="4" fillId="6" borderId="5" xfId="0" applyNumberFormat="1" applyFont="1" applyFill="1" applyBorder="1" applyAlignment="1">
      <alignment horizontal="center" vertical="center"/>
    </xf>
    <xf numFmtId="167" fontId="2" fillId="6" borderId="5" xfId="1" applyNumberFormat="1" applyFont="1" applyFill="1" applyBorder="1" applyAlignment="1">
      <alignment horizontal="center" vertical="center"/>
    </xf>
    <xf numFmtId="167" fontId="12" fillId="6" borderId="9" xfId="1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justify" vertical="top" wrapText="1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1" fontId="4" fillId="5" borderId="1" xfId="0" applyNumberFormat="1" applyFont="1" applyFill="1" applyBorder="1" applyAlignment="1">
      <alignment horizontal="center" vertical="center"/>
    </xf>
    <xf numFmtId="167" fontId="2" fillId="5" borderId="1" xfId="1" applyNumberFormat="1" applyFont="1" applyFill="1" applyBorder="1" applyAlignment="1">
      <alignment horizontal="center" vertical="center"/>
    </xf>
    <xf numFmtId="167" fontId="12" fillId="5" borderId="3" xfId="1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top"/>
    </xf>
    <xf numFmtId="167" fontId="11" fillId="2" borderId="11" xfId="0" applyNumberFormat="1" applyFont="1" applyFill="1" applyBorder="1" applyAlignment="1">
      <alignment horizontal="right" vertical="top"/>
    </xf>
    <xf numFmtId="164" fontId="4" fillId="6" borderId="5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165" fontId="5" fillId="4" borderId="1" xfId="0" applyNumberFormat="1" applyFont="1" applyFill="1" applyBorder="1" applyAlignment="1">
      <alignment horizontal="center" vertical="top" wrapText="1"/>
    </xf>
    <xf numFmtId="164" fontId="5" fillId="4" borderId="2" xfId="0" applyNumberFormat="1" applyFont="1" applyFill="1" applyBorder="1" applyAlignment="1">
      <alignment horizontal="center" vertical="top"/>
    </xf>
    <xf numFmtId="165" fontId="5" fillId="4" borderId="1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7" fontId="12" fillId="2" borderId="12" xfId="1" applyNumberFormat="1" applyFont="1" applyFill="1" applyBorder="1" applyAlignment="1">
      <alignment horizontal="center" vertical="center"/>
    </xf>
    <xf numFmtId="167" fontId="12" fillId="2" borderId="13" xfId="1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6" fontId="5" fillId="4" borderId="10" xfId="1" applyNumberFormat="1" applyFont="1" applyFill="1" applyBorder="1" applyAlignment="1">
      <alignment horizontal="center" vertical="top" wrapText="1"/>
    </xf>
    <xf numFmtId="166" fontId="5" fillId="4" borderId="11" xfId="1" applyNumberFormat="1" applyFont="1" applyFill="1" applyBorder="1" applyAlignment="1">
      <alignment horizontal="center" vertical="top" wrapText="1"/>
    </xf>
    <xf numFmtId="166" fontId="5" fillId="4" borderId="12" xfId="1" applyNumberFormat="1" applyFont="1" applyFill="1" applyBorder="1" applyAlignment="1">
      <alignment horizontal="center" vertical="top" wrapText="1"/>
    </xf>
    <xf numFmtId="166" fontId="5" fillId="4" borderId="13" xfId="1" applyNumberFormat="1" applyFont="1" applyFill="1" applyBorder="1" applyAlignment="1">
      <alignment horizontal="center" vertical="top" wrapText="1"/>
    </xf>
    <xf numFmtId="164" fontId="5" fillId="4" borderId="10" xfId="0" applyNumberFormat="1" applyFont="1" applyFill="1" applyBorder="1" applyAlignment="1">
      <alignment horizontal="center" vertical="top"/>
    </xf>
    <xf numFmtId="164" fontId="5" fillId="4" borderId="11" xfId="0" applyNumberFormat="1" applyFont="1" applyFill="1" applyBorder="1" applyAlignment="1">
      <alignment horizontal="center" vertical="top"/>
    </xf>
    <xf numFmtId="165" fontId="5" fillId="4" borderId="10" xfId="0" applyNumberFormat="1" applyFont="1" applyFill="1" applyBorder="1" applyAlignment="1">
      <alignment horizontal="center" vertical="top"/>
    </xf>
    <xf numFmtId="165" fontId="5" fillId="4" borderId="11" xfId="0" applyNumberFormat="1" applyFont="1" applyFill="1" applyBorder="1" applyAlignment="1">
      <alignment horizontal="center" vertical="top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Alignment="1">
      <alignment horizontal="right" vertical="top"/>
    </xf>
    <xf numFmtId="1" fontId="4" fillId="0" borderId="0" xfId="0" applyNumberFormat="1" applyFont="1" applyFill="1" applyAlignment="1">
      <alignment horizontal="center" vertical="top"/>
    </xf>
    <xf numFmtId="1" fontId="6" fillId="0" borderId="0" xfId="0" applyNumberFormat="1" applyFont="1" applyFill="1" applyAlignment="1">
      <alignment horizontal="center" vertical="top"/>
    </xf>
    <xf numFmtId="165" fontId="6" fillId="0" borderId="0" xfId="0" applyNumberFormat="1" applyFont="1" applyFill="1" applyAlignment="1">
      <alignment horizontal="center"/>
    </xf>
    <xf numFmtId="49" fontId="6" fillId="4" borderId="10" xfId="0" applyNumberFormat="1" applyFont="1" applyFill="1" applyBorder="1" applyAlignment="1">
      <alignment horizontal="center" vertical="top"/>
    </xf>
    <xf numFmtId="49" fontId="6" fillId="4" borderId="11" xfId="0" applyNumberFormat="1" applyFont="1" applyFill="1" applyBorder="1" applyAlignment="1">
      <alignment horizontal="center" vertical="top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179916</xdr:colOff>
      <xdr:row>0</xdr:row>
      <xdr:rowOff>84668</xdr:rowOff>
    </xdr:from>
    <xdr:to>
      <xdr:col>2</xdr:col>
      <xdr:colOff>952499</xdr:colOff>
      <xdr:row>0</xdr:row>
      <xdr:rowOff>592668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9333" y="8466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179916</xdr:colOff>
      <xdr:row>0</xdr:row>
      <xdr:rowOff>84668</xdr:rowOff>
    </xdr:from>
    <xdr:to>
      <xdr:col>2</xdr:col>
      <xdr:colOff>952499</xdr:colOff>
      <xdr:row>0</xdr:row>
      <xdr:rowOff>592668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583AC39-E717-4A08-BCA8-FBD0FF9C1C6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91" y="84668"/>
          <a:ext cx="1220258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179916</xdr:colOff>
      <xdr:row>0</xdr:row>
      <xdr:rowOff>84668</xdr:rowOff>
    </xdr:from>
    <xdr:to>
      <xdr:col>2</xdr:col>
      <xdr:colOff>952499</xdr:colOff>
      <xdr:row>0</xdr:row>
      <xdr:rowOff>592668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C4C0781-FA31-447D-B803-DD7AA89C51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7591" y="84668"/>
          <a:ext cx="1220258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5"/>
  <sheetViews>
    <sheetView zoomScale="90" zoomScaleNormal="90" zoomScaleSheetLayoutView="100" zoomScalePageLayoutView="80" workbookViewId="0">
      <selection activeCell="U4" sqref="U4:U22"/>
    </sheetView>
  </sheetViews>
  <sheetFormatPr defaultRowHeight="15" x14ac:dyDescent="0.25"/>
  <cols>
    <col min="1" max="2" width="6.7109375" bestFit="1" customWidth="1"/>
    <col min="3" max="3" width="70.7109375" style="3" customWidth="1"/>
    <col min="4" max="4" width="9.28515625" style="3" customWidth="1"/>
    <col min="5" max="5" width="12.85546875" style="3" bestFit="1" customWidth="1"/>
    <col min="6" max="6" width="12.28515625" style="3" customWidth="1"/>
    <col min="7" max="7" width="13.7109375" style="3" customWidth="1"/>
    <col min="8" max="8" width="8.7109375" style="3" customWidth="1"/>
    <col min="9" max="9" width="6.140625" style="3" customWidth="1"/>
    <col min="10" max="11" width="7.140625" style="3" customWidth="1"/>
    <col min="12" max="12" width="6.140625" style="3" customWidth="1"/>
    <col min="13" max="13" width="6.42578125" style="3" customWidth="1"/>
    <col min="14" max="14" width="6.85546875" style="3" bestFit="1" customWidth="1"/>
    <col min="15" max="15" width="6" style="3" customWidth="1"/>
    <col min="16" max="17" width="6.5703125" style="3" customWidth="1"/>
    <col min="18" max="18" width="6.85546875" style="3" customWidth="1"/>
    <col min="19" max="19" width="8" style="3" customWidth="1"/>
    <col min="20" max="20" width="6" style="3" bestFit="1" customWidth="1"/>
    <col min="21" max="23" width="14.5703125" customWidth="1"/>
  </cols>
  <sheetData>
    <row r="1" spans="1:23" ht="55.5" customHeight="1" x14ac:dyDescent="0.25">
      <c r="A1" s="73" t="s">
        <v>47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5"/>
    </row>
    <row r="2" spans="1:23" s="1" customFormat="1" ht="31.15" customHeight="1" x14ac:dyDescent="0.25">
      <c r="A2" s="68" t="s">
        <v>8</v>
      </c>
      <c r="B2" s="70" t="s">
        <v>0</v>
      </c>
      <c r="C2" s="69" t="s">
        <v>3</v>
      </c>
      <c r="D2" s="67" t="s">
        <v>4</v>
      </c>
      <c r="E2" s="67" t="s">
        <v>5</v>
      </c>
      <c r="F2" s="67" t="s">
        <v>6</v>
      </c>
      <c r="G2" s="67" t="s">
        <v>7</v>
      </c>
      <c r="H2" s="65" t="s">
        <v>9</v>
      </c>
      <c r="I2" s="65" t="s">
        <v>10</v>
      </c>
      <c r="J2" s="65" t="s">
        <v>11</v>
      </c>
      <c r="K2" s="65" t="s">
        <v>12</v>
      </c>
      <c r="L2" s="65" t="s">
        <v>13</v>
      </c>
      <c r="M2" s="65" t="s">
        <v>14</v>
      </c>
      <c r="N2" s="65" t="s">
        <v>21</v>
      </c>
      <c r="O2" s="65" t="s">
        <v>15</v>
      </c>
      <c r="P2" s="65" t="s">
        <v>16</v>
      </c>
      <c r="Q2" s="65" t="s">
        <v>17</v>
      </c>
      <c r="R2" s="65" t="s">
        <v>18</v>
      </c>
      <c r="S2" s="65" t="s">
        <v>19</v>
      </c>
      <c r="T2" s="69" t="s">
        <v>1</v>
      </c>
      <c r="U2" s="78" t="s">
        <v>48</v>
      </c>
      <c r="V2" s="78" t="s">
        <v>49</v>
      </c>
      <c r="W2" s="80" t="s">
        <v>50</v>
      </c>
    </row>
    <row r="3" spans="1:23" s="1" customFormat="1" x14ac:dyDescent="0.25">
      <c r="A3" s="68"/>
      <c r="B3" s="70"/>
      <c r="C3" s="69"/>
      <c r="D3" s="67"/>
      <c r="E3" s="67"/>
      <c r="F3" s="67"/>
      <c r="G3" s="67"/>
      <c r="H3" s="66"/>
      <c r="I3" s="66"/>
      <c r="J3" s="66" t="s">
        <v>13</v>
      </c>
      <c r="K3" s="66" t="s">
        <v>11</v>
      </c>
      <c r="L3" s="66" t="s">
        <v>12</v>
      </c>
      <c r="M3" s="66" t="s">
        <v>14</v>
      </c>
      <c r="N3" s="66" t="s">
        <v>20</v>
      </c>
      <c r="O3" s="66" t="s">
        <v>20</v>
      </c>
      <c r="P3" s="66" t="s">
        <v>17</v>
      </c>
      <c r="Q3" s="66" t="s">
        <v>18</v>
      </c>
      <c r="R3" s="66" t="s">
        <v>21</v>
      </c>
      <c r="S3" s="65"/>
      <c r="T3" s="69"/>
      <c r="U3" s="79"/>
      <c r="V3" s="79"/>
      <c r="W3" s="81"/>
    </row>
    <row r="4" spans="1:23" ht="15.75" x14ac:dyDescent="0.25">
      <c r="A4" s="22">
        <v>1</v>
      </c>
      <c r="B4" s="23">
        <v>1</v>
      </c>
      <c r="C4" s="9" t="s">
        <v>22</v>
      </c>
      <c r="D4" s="19" t="s">
        <v>23</v>
      </c>
      <c r="E4" s="20" t="s">
        <v>24</v>
      </c>
      <c r="F4" s="21" t="s">
        <v>25</v>
      </c>
      <c r="G4" s="20" t="s">
        <v>26</v>
      </c>
      <c r="H4" s="14">
        <v>10</v>
      </c>
      <c r="I4" s="14">
        <v>2</v>
      </c>
      <c r="J4" s="14">
        <v>2</v>
      </c>
      <c r="K4" s="14">
        <v>2</v>
      </c>
      <c r="L4" s="14">
        <v>4</v>
      </c>
      <c r="M4" s="14">
        <v>2</v>
      </c>
      <c r="N4" s="14">
        <v>2</v>
      </c>
      <c r="O4" s="14">
        <v>1</v>
      </c>
      <c r="P4" s="14">
        <v>7</v>
      </c>
      <c r="Q4" s="14">
        <v>3</v>
      </c>
      <c r="R4" s="14">
        <v>2</v>
      </c>
      <c r="S4" s="14">
        <v>1</v>
      </c>
      <c r="T4" s="14">
        <f>SUM(H4:S4)</f>
        <v>38</v>
      </c>
      <c r="U4" s="12">
        <v>1855</v>
      </c>
      <c r="V4" s="12">
        <f t="shared" ref="V4:V21" si="0">U4*T4</f>
        <v>70490</v>
      </c>
      <c r="W4" s="13">
        <f>V4</f>
        <v>70490</v>
      </c>
    </row>
    <row r="5" spans="1:23" ht="15.75" x14ac:dyDescent="0.25">
      <c r="A5" s="25">
        <v>2</v>
      </c>
      <c r="B5" s="26">
        <v>2</v>
      </c>
      <c r="C5" s="27" t="s">
        <v>27</v>
      </c>
      <c r="D5" s="28" t="s">
        <v>23</v>
      </c>
      <c r="E5" s="29" t="s">
        <v>24</v>
      </c>
      <c r="F5" s="30" t="s">
        <v>25</v>
      </c>
      <c r="G5" s="29" t="s">
        <v>26</v>
      </c>
      <c r="H5" s="31"/>
      <c r="I5" s="31"/>
      <c r="J5" s="31"/>
      <c r="K5" s="31"/>
      <c r="L5" s="31"/>
      <c r="M5" s="31"/>
      <c r="N5" s="31"/>
      <c r="O5" s="31"/>
      <c r="P5" s="31"/>
      <c r="Q5" s="31">
        <v>1</v>
      </c>
      <c r="R5" s="31"/>
      <c r="S5" s="31"/>
      <c r="T5" s="31">
        <f t="shared" ref="T5:T21" si="1">SUM(H5:S5)</f>
        <v>1</v>
      </c>
      <c r="U5" s="32">
        <v>3363.98</v>
      </c>
      <c r="V5" s="32">
        <f t="shared" si="0"/>
        <v>3363.98</v>
      </c>
      <c r="W5" s="33">
        <f t="shared" ref="W5:W7" si="2">V5</f>
        <v>3363.98</v>
      </c>
    </row>
    <row r="6" spans="1:23" ht="15.75" x14ac:dyDescent="0.25">
      <c r="A6" s="22">
        <v>3</v>
      </c>
      <c r="B6" s="23">
        <v>3</v>
      </c>
      <c r="C6" s="8" t="s">
        <v>28</v>
      </c>
      <c r="D6" s="15" t="s">
        <v>23</v>
      </c>
      <c r="E6" s="16" t="s">
        <v>24</v>
      </c>
      <c r="F6" s="17" t="s">
        <v>25</v>
      </c>
      <c r="G6" s="16" t="s">
        <v>26</v>
      </c>
      <c r="H6" s="18">
        <v>3</v>
      </c>
      <c r="I6" s="18"/>
      <c r="J6" s="18"/>
      <c r="K6" s="18"/>
      <c r="L6" s="18"/>
      <c r="M6" s="18"/>
      <c r="N6" s="18"/>
      <c r="O6" s="18"/>
      <c r="P6" s="18"/>
      <c r="Q6" s="18">
        <v>2</v>
      </c>
      <c r="R6" s="18">
        <v>1</v>
      </c>
      <c r="S6" s="18"/>
      <c r="T6" s="14">
        <f t="shared" si="1"/>
        <v>6</v>
      </c>
      <c r="U6" s="12">
        <v>3269.9</v>
      </c>
      <c r="V6" s="12">
        <f t="shared" si="0"/>
        <v>19619.400000000001</v>
      </c>
      <c r="W6" s="13">
        <f t="shared" si="2"/>
        <v>19619.400000000001</v>
      </c>
    </row>
    <row r="7" spans="1:23" ht="15.75" x14ac:dyDescent="0.25">
      <c r="A7" s="34">
        <v>4</v>
      </c>
      <c r="B7" s="26">
        <v>4</v>
      </c>
      <c r="C7" s="27" t="s">
        <v>29</v>
      </c>
      <c r="D7" s="28" t="s">
        <v>23</v>
      </c>
      <c r="E7" s="29" t="s">
        <v>24</v>
      </c>
      <c r="F7" s="30" t="s">
        <v>25</v>
      </c>
      <c r="G7" s="29" t="s">
        <v>26</v>
      </c>
      <c r="H7" s="31"/>
      <c r="I7" s="31"/>
      <c r="J7" s="31">
        <v>1</v>
      </c>
      <c r="K7" s="31"/>
      <c r="L7" s="31"/>
      <c r="M7" s="31"/>
      <c r="N7" s="31"/>
      <c r="O7" s="31"/>
      <c r="P7" s="31">
        <v>1</v>
      </c>
      <c r="Q7" s="31"/>
      <c r="R7" s="31"/>
      <c r="S7" s="31"/>
      <c r="T7" s="31">
        <f t="shared" si="1"/>
        <v>2</v>
      </c>
      <c r="U7" s="32">
        <v>34708.910000000003</v>
      </c>
      <c r="V7" s="32">
        <f t="shared" si="0"/>
        <v>69417.820000000007</v>
      </c>
      <c r="W7" s="33">
        <f t="shared" si="2"/>
        <v>69417.820000000007</v>
      </c>
    </row>
    <row r="8" spans="1:23" ht="15.75" x14ac:dyDescent="0.25">
      <c r="A8" s="76">
        <v>5</v>
      </c>
      <c r="B8" s="23">
        <v>5</v>
      </c>
      <c r="C8" s="8" t="s">
        <v>30</v>
      </c>
      <c r="D8" s="15" t="s">
        <v>23</v>
      </c>
      <c r="E8" s="16" t="s">
        <v>24</v>
      </c>
      <c r="F8" s="17" t="s">
        <v>25</v>
      </c>
      <c r="G8" s="16" t="s">
        <v>26</v>
      </c>
      <c r="H8" s="18">
        <v>2</v>
      </c>
      <c r="I8" s="18">
        <v>1</v>
      </c>
      <c r="J8" s="18">
        <v>1</v>
      </c>
      <c r="K8" s="18">
        <v>1</v>
      </c>
      <c r="L8" s="18">
        <v>1</v>
      </c>
      <c r="M8" s="18"/>
      <c r="N8" s="18">
        <v>1</v>
      </c>
      <c r="O8" s="18"/>
      <c r="P8" s="18"/>
      <c r="Q8" s="18">
        <v>1</v>
      </c>
      <c r="R8" s="18">
        <v>1</v>
      </c>
      <c r="S8" s="18"/>
      <c r="T8" s="14">
        <f t="shared" si="1"/>
        <v>9</v>
      </c>
      <c r="U8" s="12">
        <v>7585.27</v>
      </c>
      <c r="V8" s="12">
        <f t="shared" si="0"/>
        <v>68267.430000000008</v>
      </c>
      <c r="W8" s="71">
        <f>SUM(V8:V9)</f>
        <v>89410.23000000001</v>
      </c>
    </row>
    <row r="9" spans="1:23" ht="15.75" x14ac:dyDescent="0.25">
      <c r="A9" s="77"/>
      <c r="B9" s="23">
        <v>6</v>
      </c>
      <c r="C9" s="8" t="s">
        <v>41</v>
      </c>
      <c r="D9" s="15" t="s">
        <v>23</v>
      </c>
      <c r="E9" s="16" t="s">
        <v>24</v>
      </c>
      <c r="F9" s="17" t="s">
        <v>25</v>
      </c>
      <c r="G9" s="16" t="s">
        <v>26</v>
      </c>
      <c r="H9" s="18">
        <v>2</v>
      </c>
      <c r="I9" s="18"/>
      <c r="J9" s="18">
        <v>1</v>
      </c>
      <c r="K9" s="18"/>
      <c r="L9" s="18"/>
      <c r="M9" s="18"/>
      <c r="N9" s="18">
        <v>1</v>
      </c>
      <c r="O9" s="18"/>
      <c r="P9" s="18"/>
      <c r="Q9" s="18">
        <v>1</v>
      </c>
      <c r="R9" s="18"/>
      <c r="S9" s="18"/>
      <c r="T9" s="14">
        <f t="shared" si="1"/>
        <v>5</v>
      </c>
      <c r="U9" s="12">
        <v>4228.5600000000004</v>
      </c>
      <c r="V9" s="12">
        <f t="shared" si="0"/>
        <v>21142.800000000003</v>
      </c>
      <c r="W9" s="72"/>
    </row>
    <row r="10" spans="1:23" ht="15.75" x14ac:dyDescent="0.25">
      <c r="A10" s="25">
        <v>6</v>
      </c>
      <c r="B10" s="26">
        <v>7</v>
      </c>
      <c r="C10" s="27" t="s">
        <v>40</v>
      </c>
      <c r="D10" s="28" t="s">
        <v>23</v>
      </c>
      <c r="E10" s="29" t="s">
        <v>24</v>
      </c>
      <c r="F10" s="30" t="s">
        <v>25</v>
      </c>
      <c r="G10" s="29" t="s">
        <v>26</v>
      </c>
      <c r="H10" s="31">
        <v>1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>
        <f t="shared" ref="T10" si="3">SUM(H10:S10)</f>
        <v>1</v>
      </c>
      <c r="U10" s="32">
        <v>1076.83</v>
      </c>
      <c r="V10" s="32">
        <f t="shared" si="0"/>
        <v>1076.83</v>
      </c>
      <c r="W10" s="33">
        <f>V10</f>
        <v>1076.83</v>
      </c>
    </row>
    <row r="11" spans="1:23" ht="15.75" x14ac:dyDescent="0.25">
      <c r="A11" s="24">
        <v>7</v>
      </c>
      <c r="B11" s="23">
        <v>8</v>
      </c>
      <c r="C11" s="8" t="s">
        <v>31</v>
      </c>
      <c r="D11" s="15" t="s">
        <v>23</v>
      </c>
      <c r="E11" s="16" t="s">
        <v>24</v>
      </c>
      <c r="F11" s="17" t="s">
        <v>25</v>
      </c>
      <c r="G11" s="16" t="s">
        <v>26</v>
      </c>
      <c r="H11" s="18"/>
      <c r="I11" s="18"/>
      <c r="J11" s="18">
        <v>1</v>
      </c>
      <c r="K11" s="18"/>
      <c r="L11" s="18"/>
      <c r="M11" s="18"/>
      <c r="N11" s="18"/>
      <c r="O11" s="18"/>
      <c r="P11" s="18"/>
      <c r="Q11" s="18"/>
      <c r="R11" s="18"/>
      <c r="S11" s="18"/>
      <c r="T11" s="14">
        <f t="shared" si="1"/>
        <v>1</v>
      </c>
      <c r="U11" s="12">
        <v>17493.650000000001</v>
      </c>
      <c r="V11" s="12">
        <f t="shared" si="0"/>
        <v>17493.650000000001</v>
      </c>
      <c r="W11" s="13">
        <f t="shared" ref="W11:W18" si="4">V11</f>
        <v>17493.650000000001</v>
      </c>
    </row>
    <row r="12" spans="1:23" ht="15.75" x14ac:dyDescent="0.25">
      <c r="A12" s="25">
        <v>8</v>
      </c>
      <c r="B12" s="26">
        <v>9</v>
      </c>
      <c r="C12" s="35" t="s">
        <v>43</v>
      </c>
      <c r="D12" s="28" t="s">
        <v>23</v>
      </c>
      <c r="E12" s="29" t="s">
        <v>24</v>
      </c>
      <c r="F12" s="30" t="s">
        <v>25</v>
      </c>
      <c r="G12" s="29" t="s">
        <v>32</v>
      </c>
      <c r="H12" s="31"/>
      <c r="I12" s="31"/>
      <c r="J12" s="31"/>
      <c r="K12" s="31"/>
      <c r="L12" s="31"/>
      <c r="M12" s="31">
        <v>7</v>
      </c>
      <c r="N12" s="31"/>
      <c r="O12" s="31"/>
      <c r="P12" s="31">
        <v>10</v>
      </c>
      <c r="Q12" s="31"/>
      <c r="R12" s="31"/>
      <c r="S12" s="31"/>
      <c r="T12" s="31">
        <f t="shared" si="1"/>
        <v>17</v>
      </c>
      <c r="U12" s="32">
        <v>13201.66</v>
      </c>
      <c r="V12" s="32">
        <f t="shared" si="0"/>
        <v>224428.22</v>
      </c>
      <c r="W12" s="33">
        <f t="shared" si="4"/>
        <v>224428.22</v>
      </c>
    </row>
    <row r="13" spans="1:23" ht="15.75" x14ac:dyDescent="0.25">
      <c r="A13" s="22">
        <v>9</v>
      </c>
      <c r="B13" s="23">
        <v>10</v>
      </c>
      <c r="C13" s="8" t="s">
        <v>46</v>
      </c>
      <c r="D13" s="15" t="s">
        <v>23</v>
      </c>
      <c r="E13" s="16" t="s">
        <v>33</v>
      </c>
      <c r="F13" s="17" t="s">
        <v>25</v>
      </c>
      <c r="G13" s="16" t="s">
        <v>26</v>
      </c>
      <c r="H13" s="18">
        <v>2</v>
      </c>
      <c r="I13" s="18">
        <v>10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4">
        <f t="shared" si="1"/>
        <v>12</v>
      </c>
      <c r="U13" s="12">
        <v>1524.52</v>
      </c>
      <c r="V13" s="12">
        <f t="shared" si="0"/>
        <v>18294.239999999998</v>
      </c>
      <c r="W13" s="13">
        <f t="shared" si="4"/>
        <v>18294.239999999998</v>
      </c>
    </row>
    <row r="14" spans="1:23" ht="126" customHeight="1" x14ac:dyDescent="0.25">
      <c r="A14" s="25">
        <v>10</v>
      </c>
      <c r="B14" s="26">
        <v>11</v>
      </c>
      <c r="C14" s="27" t="s">
        <v>34</v>
      </c>
      <c r="D14" s="28" t="s">
        <v>23</v>
      </c>
      <c r="E14" s="29" t="s">
        <v>35</v>
      </c>
      <c r="F14" s="30" t="s">
        <v>25</v>
      </c>
      <c r="G14" s="29" t="s">
        <v>26</v>
      </c>
      <c r="H14" s="31"/>
      <c r="I14" s="31">
        <v>16</v>
      </c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>
        <f t="shared" si="1"/>
        <v>16</v>
      </c>
      <c r="U14" s="32">
        <v>1691.66</v>
      </c>
      <c r="V14" s="32">
        <f t="shared" si="0"/>
        <v>27066.560000000001</v>
      </c>
      <c r="W14" s="33">
        <f t="shared" si="4"/>
        <v>27066.560000000001</v>
      </c>
    </row>
    <row r="15" spans="1:23" ht="15.75" x14ac:dyDescent="0.25">
      <c r="A15" s="24">
        <v>11</v>
      </c>
      <c r="B15" s="23">
        <v>12</v>
      </c>
      <c r="C15" s="8" t="s">
        <v>42</v>
      </c>
      <c r="D15" s="15" t="s">
        <v>23</v>
      </c>
      <c r="E15" s="16" t="s">
        <v>24</v>
      </c>
      <c r="F15" s="17" t="s">
        <v>25</v>
      </c>
      <c r="G15" s="16" t="s">
        <v>26</v>
      </c>
      <c r="H15" s="18"/>
      <c r="I15" s="18"/>
      <c r="J15" s="18">
        <v>1</v>
      </c>
      <c r="K15" s="18"/>
      <c r="L15" s="18"/>
      <c r="M15" s="18"/>
      <c r="N15" s="18"/>
      <c r="O15" s="18"/>
      <c r="P15" s="18"/>
      <c r="Q15" s="18"/>
      <c r="R15" s="18"/>
      <c r="S15" s="18"/>
      <c r="T15" s="14">
        <f t="shared" si="1"/>
        <v>1</v>
      </c>
      <c r="U15" s="12">
        <v>4721.3</v>
      </c>
      <c r="V15" s="12">
        <f t="shared" si="0"/>
        <v>4721.3</v>
      </c>
      <c r="W15" s="13">
        <f t="shared" si="4"/>
        <v>4721.3</v>
      </c>
    </row>
    <row r="16" spans="1:23" ht="15.75" x14ac:dyDescent="0.25">
      <c r="A16" s="25">
        <v>12</v>
      </c>
      <c r="B16" s="26">
        <v>13</v>
      </c>
      <c r="C16" s="27" t="s">
        <v>36</v>
      </c>
      <c r="D16" s="28" t="s">
        <v>23</v>
      </c>
      <c r="E16" s="29" t="s">
        <v>24</v>
      </c>
      <c r="F16" s="30" t="s">
        <v>25</v>
      </c>
      <c r="G16" s="29" t="s">
        <v>26</v>
      </c>
      <c r="H16" s="31"/>
      <c r="I16" s="31"/>
      <c r="J16" s="31"/>
      <c r="K16" s="31"/>
      <c r="L16" s="31"/>
      <c r="M16" s="31"/>
      <c r="N16" s="31"/>
      <c r="O16" s="31"/>
      <c r="P16" s="31">
        <v>2</v>
      </c>
      <c r="Q16" s="31"/>
      <c r="R16" s="31"/>
      <c r="S16" s="31"/>
      <c r="T16" s="31">
        <f t="shared" si="1"/>
        <v>2</v>
      </c>
      <c r="U16" s="32">
        <v>10757.81</v>
      </c>
      <c r="V16" s="32">
        <f t="shared" si="0"/>
        <v>21515.62</v>
      </c>
      <c r="W16" s="33">
        <f t="shared" si="4"/>
        <v>21515.62</v>
      </c>
    </row>
    <row r="17" spans="1:23" ht="15.75" x14ac:dyDescent="0.25">
      <c r="A17" s="22">
        <v>13</v>
      </c>
      <c r="B17" s="23">
        <v>14</v>
      </c>
      <c r="C17" s="8" t="s">
        <v>37</v>
      </c>
      <c r="D17" s="15" t="s">
        <v>23</v>
      </c>
      <c r="E17" s="16" t="s">
        <v>24</v>
      </c>
      <c r="F17" s="17" t="s">
        <v>25</v>
      </c>
      <c r="G17" s="16" t="s">
        <v>26</v>
      </c>
      <c r="H17" s="18"/>
      <c r="I17" s="18"/>
      <c r="J17" s="18"/>
      <c r="K17" s="18"/>
      <c r="L17" s="18"/>
      <c r="M17" s="18"/>
      <c r="N17" s="18"/>
      <c r="O17" s="18"/>
      <c r="P17" s="18">
        <v>1</v>
      </c>
      <c r="Q17" s="18"/>
      <c r="R17" s="18"/>
      <c r="S17" s="18"/>
      <c r="T17" s="14">
        <f t="shared" si="1"/>
        <v>1</v>
      </c>
      <c r="U17" s="12">
        <v>1620.72</v>
      </c>
      <c r="V17" s="12">
        <f t="shared" si="0"/>
        <v>1620.72</v>
      </c>
      <c r="W17" s="13">
        <f t="shared" si="4"/>
        <v>1620.72</v>
      </c>
    </row>
    <row r="18" spans="1:23" ht="15.75" x14ac:dyDescent="0.25">
      <c r="A18" s="25">
        <v>14</v>
      </c>
      <c r="B18" s="26">
        <v>15</v>
      </c>
      <c r="C18" s="35" t="s">
        <v>38</v>
      </c>
      <c r="D18" s="28" t="s">
        <v>23</v>
      </c>
      <c r="E18" s="29" t="s">
        <v>24</v>
      </c>
      <c r="F18" s="30" t="s">
        <v>25</v>
      </c>
      <c r="G18" s="29" t="s">
        <v>26</v>
      </c>
      <c r="H18" s="31">
        <v>8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>
        <f t="shared" si="1"/>
        <v>8</v>
      </c>
      <c r="U18" s="32">
        <v>10010.040000000001</v>
      </c>
      <c r="V18" s="32">
        <f t="shared" si="0"/>
        <v>80080.320000000007</v>
      </c>
      <c r="W18" s="33">
        <f t="shared" si="4"/>
        <v>80080.320000000007</v>
      </c>
    </row>
    <row r="19" spans="1:23" ht="31.5" x14ac:dyDescent="0.25">
      <c r="A19" s="76">
        <v>15</v>
      </c>
      <c r="B19" s="23">
        <v>16</v>
      </c>
      <c r="C19" s="8" t="s">
        <v>45</v>
      </c>
      <c r="D19" s="15" t="s">
        <v>23</v>
      </c>
      <c r="E19" s="16" t="s">
        <v>24</v>
      </c>
      <c r="F19" s="17" t="s">
        <v>25</v>
      </c>
      <c r="G19" s="16" t="s">
        <v>26</v>
      </c>
      <c r="H19" s="18">
        <v>2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4">
        <f t="shared" si="1"/>
        <v>2</v>
      </c>
      <c r="U19" s="12">
        <v>14231.5</v>
      </c>
      <c r="V19" s="12">
        <f t="shared" si="0"/>
        <v>28463</v>
      </c>
      <c r="W19" s="71">
        <f>SUM(V19:V20)</f>
        <v>35486.32</v>
      </c>
    </row>
    <row r="20" spans="1:23" ht="31.5" x14ac:dyDescent="0.25">
      <c r="A20" s="77"/>
      <c r="B20" s="23">
        <v>17</v>
      </c>
      <c r="C20" s="8" t="s">
        <v>44</v>
      </c>
      <c r="D20" s="15" t="s">
        <v>23</v>
      </c>
      <c r="E20" s="16" t="s">
        <v>24</v>
      </c>
      <c r="F20" s="17" t="s">
        <v>25</v>
      </c>
      <c r="G20" s="16" t="s">
        <v>26</v>
      </c>
      <c r="H20" s="18">
        <v>2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4">
        <f t="shared" si="1"/>
        <v>2</v>
      </c>
      <c r="U20" s="12">
        <v>3511.66</v>
      </c>
      <c r="V20" s="12">
        <f t="shared" si="0"/>
        <v>7023.32</v>
      </c>
      <c r="W20" s="72"/>
    </row>
    <row r="21" spans="1:23" ht="31.5" customHeight="1" thickBot="1" x14ac:dyDescent="0.3">
      <c r="A21" s="36">
        <v>16</v>
      </c>
      <c r="B21" s="37">
        <v>18</v>
      </c>
      <c r="C21" s="38" t="s">
        <v>39</v>
      </c>
      <c r="D21" s="39" t="s">
        <v>23</v>
      </c>
      <c r="E21" s="40" t="s">
        <v>24</v>
      </c>
      <c r="F21" s="41" t="s">
        <v>25</v>
      </c>
      <c r="G21" s="40" t="s">
        <v>26</v>
      </c>
      <c r="H21" s="42">
        <v>6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>
        <f t="shared" si="1"/>
        <v>6</v>
      </c>
      <c r="U21" s="43">
        <v>953.85</v>
      </c>
      <c r="V21" s="43">
        <f t="shared" si="0"/>
        <v>5723.1</v>
      </c>
      <c r="W21" s="44">
        <f>V21</f>
        <v>5723.1</v>
      </c>
    </row>
    <row r="22" spans="1:23" ht="15.75" x14ac:dyDescent="0.25">
      <c r="A22" s="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88">
        <f>SUM(U4:U21)</f>
        <v>135806.82000000004</v>
      </c>
      <c r="V22" s="11" t="s">
        <v>2</v>
      </c>
      <c r="W22" s="10">
        <f>SUM(W4:W21)</f>
        <v>689808.31</v>
      </c>
    </row>
    <row r="23" spans="1:23" ht="15.75" x14ac:dyDescent="0.25">
      <c r="A23" s="2"/>
      <c r="B23" s="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"/>
      <c r="V23" s="1"/>
      <c r="W23" s="1"/>
    </row>
    <row r="24" spans="1:23" ht="15.75" x14ac:dyDescent="0.25">
      <c r="A24" s="2"/>
      <c r="B24" s="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"/>
      <c r="V24" s="1"/>
      <c r="W24" s="1"/>
    </row>
    <row r="25" spans="1:23" ht="1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</sheetData>
  <mergeCells count="28">
    <mergeCell ref="W19:W20"/>
    <mergeCell ref="A1:W1"/>
    <mergeCell ref="Q2:Q3"/>
    <mergeCell ref="R2:R3"/>
    <mergeCell ref="S2:S3"/>
    <mergeCell ref="A8:A9"/>
    <mergeCell ref="T2:T3"/>
    <mergeCell ref="J2:J3"/>
    <mergeCell ref="U2:U3"/>
    <mergeCell ref="V2:V3"/>
    <mergeCell ref="W2:W3"/>
    <mergeCell ref="W8:W9"/>
    <mergeCell ref="A19:A20"/>
    <mergeCell ref="O2:O3"/>
    <mergeCell ref="P2:P3"/>
    <mergeCell ref="K2:K3"/>
    <mergeCell ref="A2:A3"/>
    <mergeCell ref="C2:C3"/>
    <mergeCell ref="B2:B3"/>
    <mergeCell ref="D2:D3"/>
    <mergeCell ref="E2:E3"/>
    <mergeCell ref="L2:L3"/>
    <mergeCell ref="M2:M3"/>
    <mergeCell ref="N2:N3"/>
    <mergeCell ref="F2:F3"/>
    <mergeCell ref="G2:G3"/>
    <mergeCell ref="H2:H3"/>
    <mergeCell ref="I2:I3"/>
  </mergeCells>
  <phoneticPr fontId="9" type="noConversion"/>
  <pageMargins left="0.51181102362204722" right="0.51181102362204722" top="0.98425196850393704" bottom="0.78740157480314965" header="0.31496062992125984" footer="0.31496062992125984"/>
  <pageSetup paperSize="9" scale="30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494AD-BAFD-446F-B4AA-E5AB33664481}">
  <sheetPr>
    <tabColor rgb="FF92D050"/>
    <pageSetUpPr fitToPage="1"/>
  </sheetPr>
  <dimension ref="A1:Y22"/>
  <sheetViews>
    <sheetView tabSelected="1" zoomScale="80" zoomScaleNormal="80" zoomScaleSheetLayoutView="100" zoomScalePageLayoutView="80" workbookViewId="0">
      <selection activeCell="J2" sqref="J2:U3"/>
    </sheetView>
  </sheetViews>
  <sheetFormatPr defaultRowHeight="15" x14ac:dyDescent="0.25"/>
  <cols>
    <col min="1" max="2" width="6.7109375" bestFit="1" customWidth="1"/>
    <col min="3" max="3" width="31" customWidth="1"/>
    <col min="4" max="4" width="24.5703125" style="3" customWidth="1"/>
    <col min="5" max="5" width="16.42578125" style="3" customWidth="1"/>
    <col min="6" max="6" width="9.28515625" style="3" customWidth="1"/>
    <col min="7" max="7" width="12.85546875" style="3" bestFit="1" customWidth="1"/>
    <col min="8" max="8" width="12.28515625" style="3" customWidth="1"/>
    <col min="9" max="9" width="13.7109375" style="3" customWidth="1"/>
    <col min="10" max="10" width="8.7109375" style="3" customWidth="1"/>
    <col min="11" max="11" width="6.140625" style="3" customWidth="1"/>
    <col min="12" max="13" width="7.140625" style="3" customWidth="1"/>
    <col min="14" max="14" width="6.140625" style="3" customWidth="1"/>
    <col min="15" max="15" width="6.42578125" style="3" customWidth="1"/>
    <col min="16" max="16" width="6.85546875" style="3" customWidth="1"/>
    <col min="17" max="17" width="6" style="3" customWidth="1"/>
    <col min="18" max="19" width="6.5703125" style="3" customWidth="1"/>
    <col min="20" max="20" width="6.85546875" style="3" customWidth="1"/>
    <col min="21" max="21" width="8" style="3" customWidth="1"/>
    <col min="22" max="22" width="8" style="3" bestFit="1" customWidth="1"/>
    <col min="23" max="24" width="14.5703125" customWidth="1"/>
    <col min="25" max="25" width="16.140625" customWidth="1"/>
  </cols>
  <sheetData>
    <row r="1" spans="1:25" ht="55.5" customHeight="1" x14ac:dyDescent="0.25">
      <c r="A1" s="73" t="s">
        <v>82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5"/>
    </row>
    <row r="2" spans="1:25" s="1" customFormat="1" ht="31.15" customHeight="1" x14ac:dyDescent="0.25">
      <c r="A2" s="68" t="s">
        <v>8</v>
      </c>
      <c r="B2" s="70" t="s">
        <v>0</v>
      </c>
      <c r="C2" s="82" t="s">
        <v>51</v>
      </c>
      <c r="D2" s="69" t="s">
        <v>3</v>
      </c>
      <c r="E2" s="84" t="s">
        <v>53</v>
      </c>
      <c r="F2" s="67" t="s">
        <v>4</v>
      </c>
      <c r="G2" s="67" t="s">
        <v>5</v>
      </c>
      <c r="H2" s="67" t="s">
        <v>6</v>
      </c>
      <c r="I2" s="67" t="s">
        <v>7</v>
      </c>
      <c r="J2" s="92" t="s">
        <v>9</v>
      </c>
      <c r="K2" s="92" t="s">
        <v>10</v>
      </c>
      <c r="L2" s="92" t="s">
        <v>11</v>
      </c>
      <c r="M2" s="92" t="s">
        <v>12</v>
      </c>
      <c r="N2" s="92" t="s">
        <v>13</v>
      </c>
      <c r="O2" s="92" t="s">
        <v>14</v>
      </c>
      <c r="P2" s="92" t="s">
        <v>21</v>
      </c>
      <c r="Q2" s="92" t="s">
        <v>15</v>
      </c>
      <c r="R2" s="92" t="s">
        <v>16</v>
      </c>
      <c r="S2" s="92" t="s">
        <v>17</v>
      </c>
      <c r="T2" s="92" t="s">
        <v>18</v>
      </c>
      <c r="U2" s="92" t="s">
        <v>19</v>
      </c>
      <c r="V2" s="69" t="s">
        <v>1</v>
      </c>
      <c r="W2" s="78" t="s">
        <v>59</v>
      </c>
      <c r="X2" s="78" t="s">
        <v>60</v>
      </c>
      <c r="Y2" s="80" t="s">
        <v>61</v>
      </c>
    </row>
    <row r="3" spans="1:25" s="1" customFormat="1" ht="15.75" customHeight="1" x14ac:dyDescent="0.25">
      <c r="A3" s="68"/>
      <c r="B3" s="70"/>
      <c r="C3" s="83"/>
      <c r="D3" s="69"/>
      <c r="E3" s="85"/>
      <c r="F3" s="67"/>
      <c r="G3" s="67"/>
      <c r="H3" s="67"/>
      <c r="I3" s="67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69"/>
      <c r="W3" s="79"/>
      <c r="X3" s="79"/>
      <c r="Y3" s="81"/>
    </row>
    <row r="4" spans="1:25" ht="47.25" x14ac:dyDescent="0.25">
      <c r="A4" s="45">
        <v>1</v>
      </c>
      <c r="B4" s="23">
        <v>1</v>
      </c>
      <c r="C4" s="47" t="s">
        <v>52</v>
      </c>
      <c r="D4" s="9" t="s">
        <v>22</v>
      </c>
      <c r="E4" s="48" t="s">
        <v>54</v>
      </c>
      <c r="F4" s="19" t="s">
        <v>23</v>
      </c>
      <c r="G4" s="20" t="s">
        <v>24</v>
      </c>
      <c r="H4" s="21" t="s">
        <v>25</v>
      </c>
      <c r="I4" s="20" t="s">
        <v>26</v>
      </c>
      <c r="J4" s="14">
        <v>10</v>
      </c>
      <c r="K4" s="14">
        <v>2</v>
      </c>
      <c r="L4" s="14">
        <v>2</v>
      </c>
      <c r="M4" s="14">
        <v>2</v>
      </c>
      <c r="N4" s="14">
        <v>4</v>
      </c>
      <c r="O4" s="14">
        <v>2</v>
      </c>
      <c r="P4" s="14">
        <v>2</v>
      </c>
      <c r="Q4" s="14">
        <v>1</v>
      </c>
      <c r="R4" s="14">
        <v>7</v>
      </c>
      <c r="S4" s="14">
        <v>3</v>
      </c>
      <c r="T4" s="14">
        <v>2</v>
      </c>
      <c r="U4" s="14">
        <v>1</v>
      </c>
      <c r="V4" s="14">
        <f>SUM(J4:U4)</f>
        <v>38</v>
      </c>
      <c r="W4" s="12">
        <v>1592.07</v>
      </c>
      <c r="X4" s="12">
        <f t="shared" ref="X4:X18" si="0">W4*V4</f>
        <v>60498.659999999996</v>
      </c>
      <c r="Y4" s="13">
        <f>X4</f>
        <v>60498.659999999996</v>
      </c>
    </row>
    <row r="5" spans="1:25" ht="31.5" x14ac:dyDescent="0.25">
      <c r="A5" s="25">
        <v>2</v>
      </c>
      <c r="B5" s="26">
        <v>2</v>
      </c>
      <c r="C5" s="46" t="s">
        <v>55</v>
      </c>
      <c r="D5" s="27" t="s">
        <v>27</v>
      </c>
      <c r="E5" s="30" t="s">
        <v>56</v>
      </c>
      <c r="F5" s="28" t="s">
        <v>23</v>
      </c>
      <c r="G5" s="29" t="s">
        <v>24</v>
      </c>
      <c r="H5" s="30" t="s">
        <v>25</v>
      </c>
      <c r="I5" s="29" t="s">
        <v>26</v>
      </c>
      <c r="J5" s="31"/>
      <c r="K5" s="31"/>
      <c r="L5" s="31"/>
      <c r="M5" s="31"/>
      <c r="N5" s="31"/>
      <c r="O5" s="31"/>
      <c r="P5" s="31"/>
      <c r="Q5" s="31"/>
      <c r="R5" s="31"/>
      <c r="S5" s="31">
        <v>1</v>
      </c>
      <c r="T5" s="31"/>
      <c r="U5" s="31"/>
      <c r="V5" s="31">
        <f t="shared" ref="V5:V18" si="1">SUM(J5:U5)</f>
        <v>1</v>
      </c>
      <c r="W5" s="32">
        <v>3363.98</v>
      </c>
      <c r="X5" s="32">
        <f t="shared" si="0"/>
        <v>3363.98</v>
      </c>
      <c r="Y5" s="33">
        <f t="shared" ref="Y5:Y7" si="2">X5</f>
        <v>3363.98</v>
      </c>
    </row>
    <row r="6" spans="1:25" ht="31.5" x14ac:dyDescent="0.25">
      <c r="A6" s="45">
        <v>3</v>
      </c>
      <c r="B6" s="23">
        <v>3</v>
      </c>
      <c r="C6" s="47" t="s">
        <v>57</v>
      </c>
      <c r="D6" s="8" t="s">
        <v>28</v>
      </c>
      <c r="E6" s="17" t="s">
        <v>58</v>
      </c>
      <c r="F6" s="15" t="s">
        <v>23</v>
      </c>
      <c r="G6" s="16" t="s">
        <v>24</v>
      </c>
      <c r="H6" s="17" t="s">
        <v>25</v>
      </c>
      <c r="I6" s="16" t="s">
        <v>26</v>
      </c>
      <c r="J6" s="18">
        <v>3</v>
      </c>
      <c r="K6" s="18"/>
      <c r="L6" s="18"/>
      <c r="M6" s="18"/>
      <c r="N6" s="18"/>
      <c r="O6" s="18"/>
      <c r="P6" s="18"/>
      <c r="Q6" s="18"/>
      <c r="R6" s="18"/>
      <c r="S6" s="18">
        <v>2</v>
      </c>
      <c r="T6" s="18">
        <v>1</v>
      </c>
      <c r="U6" s="18"/>
      <c r="V6" s="14">
        <f t="shared" si="1"/>
        <v>6</v>
      </c>
      <c r="W6" s="12">
        <v>2583.3000000000002</v>
      </c>
      <c r="X6" s="12">
        <f t="shared" si="0"/>
        <v>15499.800000000001</v>
      </c>
      <c r="Y6" s="13">
        <f t="shared" si="2"/>
        <v>15499.800000000001</v>
      </c>
    </row>
    <row r="7" spans="1:25" ht="47.25" x14ac:dyDescent="0.25">
      <c r="A7" s="34">
        <v>4</v>
      </c>
      <c r="B7" s="26">
        <v>4</v>
      </c>
      <c r="C7" s="46" t="s">
        <v>62</v>
      </c>
      <c r="D7" s="27" t="s">
        <v>29</v>
      </c>
      <c r="E7" s="30" t="s">
        <v>63</v>
      </c>
      <c r="F7" s="28" t="s">
        <v>23</v>
      </c>
      <c r="G7" s="29" t="s">
        <v>24</v>
      </c>
      <c r="H7" s="30" t="s">
        <v>25</v>
      </c>
      <c r="I7" s="29" t="s">
        <v>26</v>
      </c>
      <c r="J7" s="31"/>
      <c r="K7" s="31"/>
      <c r="L7" s="31">
        <v>1</v>
      </c>
      <c r="M7" s="31"/>
      <c r="N7" s="31"/>
      <c r="O7" s="31"/>
      <c r="P7" s="31"/>
      <c r="Q7" s="31"/>
      <c r="R7" s="31">
        <v>1</v>
      </c>
      <c r="S7" s="31"/>
      <c r="T7" s="31"/>
      <c r="U7" s="31"/>
      <c r="V7" s="31">
        <f t="shared" si="1"/>
        <v>2</v>
      </c>
      <c r="W7" s="32">
        <v>34360</v>
      </c>
      <c r="X7" s="32">
        <f t="shared" si="0"/>
        <v>68720</v>
      </c>
      <c r="Y7" s="33">
        <f t="shared" si="2"/>
        <v>68720</v>
      </c>
    </row>
    <row r="8" spans="1:25" ht="15.75" x14ac:dyDescent="0.25">
      <c r="A8" s="76">
        <v>5</v>
      </c>
      <c r="B8" s="23">
        <v>5</v>
      </c>
      <c r="C8" s="86" t="s">
        <v>66</v>
      </c>
      <c r="D8" s="8" t="s">
        <v>30</v>
      </c>
      <c r="E8" s="17" t="s">
        <v>64</v>
      </c>
      <c r="F8" s="15" t="s">
        <v>23</v>
      </c>
      <c r="G8" s="16" t="s">
        <v>24</v>
      </c>
      <c r="H8" s="17" t="s">
        <v>25</v>
      </c>
      <c r="I8" s="16" t="s">
        <v>26</v>
      </c>
      <c r="J8" s="18">
        <v>2</v>
      </c>
      <c r="K8" s="18">
        <v>1</v>
      </c>
      <c r="L8" s="18">
        <v>1</v>
      </c>
      <c r="M8" s="18">
        <v>1</v>
      </c>
      <c r="N8" s="18">
        <v>1</v>
      </c>
      <c r="O8" s="18"/>
      <c r="P8" s="18">
        <v>1</v>
      </c>
      <c r="Q8" s="18"/>
      <c r="R8" s="18"/>
      <c r="S8" s="18">
        <v>1</v>
      </c>
      <c r="T8" s="18">
        <v>1</v>
      </c>
      <c r="U8" s="18"/>
      <c r="V8" s="14">
        <f t="shared" si="1"/>
        <v>9</v>
      </c>
      <c r="W8" s="12">
        <v>4268.6000000000004</v>
      </c>
      <c r="X8" s="12">
        <f t="shared" si="0"/>
        <v>38417.4</v>
      </c>
      <c r="Y8" s="71">
        <f>SUM(X8:X9)</f>
        <v>49499.9</v>
      </c>
    </row>
    <row r="9" spans="1:25" ht="15.75" x14ac:dyDescent="0.25">
      <c r="A9" s="77"/>
      <c r="B9" s="23">
        <v>6</v>
      </c>
      <c r="C9" s="87"/>
      <c r="D9" s="8" t="s">
        <v>41</v>
      </c>
      <c r="E9" s="17" t="s">
        <v>65</v>
      </c>
      <c r="F9" s="15" t="s">
        <v>23</v>
      </c>
      <c r="G9" s="16" t="s">
        <v>24</v>
      </c>
      <c r="H9" s="17" t="s">
        <v>25</v>
      </c>
      <c r="I9" s="16" t="s">
        <v>26</v>
      </c>
      <c r="J9" s="18">
        <v>2</v>
      </c>
      <c r="K9" s="18"/>
      <c r="L9" s="18">
        <v>1</v>
      </c>
      <c r="M9" s="18"/>
      <c r="N9" s="18"/>
      <c r="O9" s="18"/>
      <c r="P9" s="18">
        <v>1</v>
      </c>
      <c r="Q9" s="18"/>
      <c r="R9" s="18"/>
      <c r="S9" s="18">
        <v>1</v>
      </c>
      <c r="T9" s="18"/>
      <c r="U9" s="18"/>
      <c r="V9" s="14">
        <f t="shared" si="1"/>
        <v>5</v>
      </c>
      <c r="W9" s="12">
        <v>2216.5</v>
      </c>
      <c r="X9" s="12">
        <f t="shared" si="0"/>
        <v>11082.5</v>
      </c>
      <c r="Y9" s="72"/>
    </row>
    <row r="10" spans="1:25" ht="47.25" x14ac:dyDescent="0.25">
      <c r="A10" s="25">
        <v>6</v>
      </c>
      <c r="B10" s="26">
        <v>7</v>
      </c>
      <c r="C10" s="46" t="s">
        <v>67</v>
      </c>
      <c r="D10" s="27" t="s">
        <v>40</v>
      </c>
      <c r="E10" s="30" t="s">
        <v>68</v>
      </c>
      <c r="F10" s="28" t="s">
        <v>23</v>
      </c>
      <c r="G10" s="29" t="s">
        <v>24</v>
      </c>
      <c r="H10" s="30" t="s">
        <v>25</v>
      </c>
      <c r="I10" s="29" t="s">
        <v>26</v>
      </c>
      <c r="J10" s="31">
        <v>1</v>
      </c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>
        <f t="shared" si="1"/>
        <v>1</v>
      </c>
      <c r="W10" s="32">
        <v>789.28</v>
      </c>
      <c r="X10" s="32">
        <f t="shared" si="0"/>
        <v>789.28</v>
      </c>
      <c r="Y10" s="33">
        <f>X10</f>
        <v>789.28</v>
      </c>
    </row>
    <row r="11" spans="1:25" ht="63" x14ac:dyDescent="0.25">
      <c r="A11" s="25">
        <v>8</v>
      </c>
      <c r="B11" s="26">
        <v>9</v>
      </c>
      <c r="C11" s="46" t="s">
        <v>55</v>
      </c>
      <c r="D11" s="35" t="s">
        <v>43</v>
      </c>
      <c r="E11" s="49" t="s">
        <v>70</v>
      </c>
      <c r="F11" s="28" t="s">
        <v>23</v>
      </c>
      <c r="G11" s="29" t="s">
        <v>24</v>
      </c>
      <c r="H11" s="30" t="s">
        <v>25</v>
      </c>
      <c r="I11" s="29" t="s">
        <v>32</v>
      </c>
      <c r="J11" s="31"/>
      <c r="K11" s="31"/>
      <c r="L11" s="31"/>
      <c r="M11" s="31"/>
      <c r="N11" s="31"/>
      <c r="O11" s="31">
        <v>7</v>
      </c>
      <c r="P11" s="31"/>
      <c r="Q11" s="31"/>
      <c r="R11" s="31">
        <v>10</v>
      </c>
      <c r="S11" s="31"/>
      <c r="T11" s="31"/>
      <c r="U11" s="31"/>
      <c r="V11" s="31">
        <f t="shared" si="1"/>
        <v>17</v>
      </c>
      <c r="W11" s="32">
        <v>8235.2900000000009</v>
      </c>
      <c r="X11" s="32">
        <f t="shared" si="0"/>
        <v>139999.93000000002</v>
      </c>
      <c r="Y11" s="33">
        <f t="shared" ref="Y11:Y15" si="3">X11</f>
        <v>139999.93000000002</v>
      </c>
    </row>
    <row r="12" spans="1:25" ht="31.5" x14ac:dyDescent="0.25">
      <c r="A12" s="45">
        <v>9</v>
      </c>
      <c r="B12" s="23">
        <v>10</v>
      </c>
      <c r="C12" s="47" t="s">
        <v>71</v>
      </c>
      <c r="D12" s="8" t="s">
        <v>46</v>
      </c>
      <c r="E12" s="17" t="s">
        <v>72</v>
      </c>
      <c r="F12" s="15" t="s">
        <v>23</v>
      </c>
      <c r="G12" s="16" t="s">
        <v>33</v>
      </c>
      <c r="H12" s="17" t="s">
        <v>25</v>
      </c>
      <c r="I12" s="16" t="s">
        <v>26</v>
      </c>
      <c r="J12" s="18">
        <v>2</v>
      </c>
      <c r="K12" s="18">
        <v>10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4">
        <f t="shared" si="1"/>
        <v>12</v>
      </c>
      <c r="W12" s="12">
        <v>808.25</v>
      </c>
      <c r="X12" s="12">
        <f t="shared" si="0"/>
        <v>9699</v>
      </c>
      <c r="Y12" s="13">
        <f t="shared" si="3"/>
        <v>9699</v>
      </c>
    </row>
    <row r="13" spans="1:25" ht="36" customHeight="1" x14ac:dyDescent="0.25">
      <c r="A13" s="25">
        <v>10</v>
      </c>
      <c r="B13" s="26">
        <v>11</v>
      </c>
      <c r="C13" s="46" t="s">
        <v>73</v>
      </c>
      <c r="D13" s="27" t="s">
        <v>34</v>
      </c>
      <c r="E13" s="30" t="s">
        <v>74</v>
      </c>
      <c r="F13" s="28" t="s">
        <v>23</v>
      </c>
      <c r="G13" s="29" t="s">
        <v>35</v>
      </c>
      <c r="H13" s="30" t="s">
        <v>25</v>
      </c>
      <c r="I13" s="29" t="s">
        <v>26</v>
      </c>
      <c r="J13" s="31"/>
      <c r="K13" s="31">
        <v>16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>
        <f t="shared" si="1"/>
        <v>16</v>
      </c>
      <c r="W13" s="32">
        <v>62.49</v>
      </c>
      <c r="X13" s="32">
        <f t="shared" si="0"/>
        <v>999.84</v>
      </c>
      <c r="Y13" s="33">
        <f t="shared" si="3"/>
        <v>999.84</v>
      </c>
    </row>
    <row r="14" spans="1:25" ht="47.25" x14ac:dyDescent="0.25">
      <c r="A14" s="25">
        <v>12</v>
      </c>
      <c r="B14" s="26">
        <v>13</v>
      </c>
      <c r="C14" s="46" t="s">
        <v>55</v>
      </c>
      <c r="D14" s="27" t="s">
        <v>36</v>
      </c>
      <c r="E14" s="30" t="s">
        <v>75</v>
      </c>
      <c r="F14" s="28" t="s">
        <v>23</v>
      </c>
      <c r="G14" s="29" t="s">
        <v>24</v>
      </c>
      <c r="H14" s="30" t="s">
        <v>25</v>
      </c>
      <c r="I14" s="29" t="s">
        <v>26</v>
      </c>
      <c r="J14" s="31"/>
      <c r="K14" s="31"/>
      <c r="L14" s="31"/>
      <c r="M14" s="31"/>
      <c r="N14" s="31"/>
      <c r="O14" s="31"/>
      <c r="P14" s="31"/>
      <c r="Q14" s="31"/>
      <c r="R14" s="31">
        <v>2</v>
      </c>
      <c r="S14" s="31"/>
      <c r="T14" s="31"/>
      <c r="U14" s="31"/>
      <c r="V14" s="31">
        <f t="shared" si="1"/>
        <v>2</v>
      </c>
      <c r="W14" s="32">
        <v>10757.81</v>
      </c>
      <c r="X14" s="32">
        <f t="shared" si="0"/>
        <v>21515.62</v>
      </c>
      <c r="Y14" s="33">
        <f t="shared" si="3"/>
        <v>21515.62</v>
      </c>
    </row>
    <row r="15" spans="1:25" ht="44.25" customHeight="1" x14ac:dyDescent="0.25">
      <c r="A15" s="25">
        <v>14</v>
      </c>
      <c r="B15" s="26">
        <v>15</v>
      </c>
      <c r="C15" s="46" t="s">
        <v>76</v>
      </c>
      <c r="D15" s="35" t="s">
        <v>38</v>
      </c>
      <c r="E15" s="61" t="s">
        <v>77</v>
      </c>
      <c r="F15" s="28" t="s">
        <v>23</v>
      </c>
      <c r="G15" s="29" t="s">
        <v>24</v>
      </c>
      <c r="H15" s="30" t="s">
        <v>25</v>
      </c>
      <c r="I15" s="29" t="s">
        <v>26</v>
      </c>
      <c r="J15" s="31">
        <v>8</v>
      </c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>
        <f t="shared" si="1"/>
        <v>8</v>
      </c>
      <c r="W15" s="32">
        <v>9000</v>
      </c>
      <c r="X15" s="32">
        <f t="shared" si="0"/>
        <v>72000</v>
      </c>
      <c r="Y15" s="33">
        <f t="shared" si="3"/>
        <v>72000</v>
      </c>
    </row>
    <row r="16" spans="1:25" ht="31.5" x14ac:dyDescent="0.25">
      <c r="A16" s="76">
        <v>15</v>
      </c>
      <c r="B16" s="23">
        <v>16</v>
      </c>
      <c r="C16" s="86" t="s">
        <v>78</v>
      </c>
      <c r="D16" s="8" t="s">
        <v>45</v>
      </c>
      <c r="E16" s="17" t="s">
        <v>79</v>
      </c>
      <c r="F16" s="15" t="s">
        <v>23</v>
      </c>
      <c r="G16" s="16" t="s">
        <v>24</v>
      </c>
      <c r="H16" s="17" t="s">
        <v>25</v>
      </c>
      <c r="I16" s="16" t="s">
        <v>26</v>
      </c>
      <c r="J16" s="18">
        <v>2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4">
        <f t="shared" si="1"/>
        <v>2</v>
      </c>
      <c r="W16" s="12">
        <v>14230</v>
      </c>
      <c r="X16" s="12">
        <f t="shared" si="0"/>
        <v>28460</v>
      </c>
      <c r="Y16" s="71">
        <f>SUM(X16:X17)</f>
        <v>35480</v>
      </c>
    </row>
    <row r="17" spans="1:25" ht="31.5" x14ac:dyDescent="0.25">
      <c r="A17" s="77"/>
      <c r="B17" s="23">
        <v>17</v>
      </c>
      <c r="C17" s="87"/>
      <c r="D17" s="8" t="s">
        <v>44</v>
      </c>
      <c r="E17" s="17" t="s">
        <v>80</v>
      </c>
      <c r="F17" s="15" t="s">
        <v>23</v>
      </c>
      <c r="G17" s="16" t="s">
        <v>24</v>
      </c>
      <c r="H17" s="17" t="s">
        <v>25</v>
      </c>
      <c r="I17" s="16" t="s">
        <v>26</v>
      </c>
      <c r="J17" s="18">
        <v>2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4">
        <f t="shared" si="1"/>
        <v>2</v>
      </c>
      <c r="W17" s="12">
        <v>3510</v>
      </c>
      <c r="X17" s="12">
        <f t="shared" si="0"/>
        <v>7020</v>
      </c>
      <c r="Y17" s="72"/>
    </row>
    <row r="18" spans="1:25" ht="31.5" customHeight="1" thickBot="1" x14ac:dyDescent="0.3">
      <c r="A18" s="36">
        <v>16</v>
      </c>
      <c r="B18" s="37">
        <v>18</v>
      </c>
      <c r="C18" s="64" t="s">
        <v>55</v>
      </c>
      <c r="D18" s="38" t="s">
        <v>39</v>
      </c>
      <c r="E18" s="41" t="s">
        <v>81</v>
      </c>
      <c r="F18" s="39" t="s">
        <v>23</v>
      </c>
      <c r="G18" s="40" t="s">
        <v>24</v>
      </c>
      <c r="H18" s="41" t="s">
        <v>25</v>
      </c>
      <c r="I18" s="40" t="s">
        <v>26</v>
      </c>
      <c r="J18" s="42">
        <v>6</v>
      </c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>
        <f t="shared" si="1"/>
        <v>6</v>
      </c>
      <c r="W18" s="43">
        <v>900</v>
      </c>
      <c r="X18" s="43">
        <f t="shared" si="0"/>
        <v>5400</v>
      </c>
      <c r="Y18" s="44">
        <f>X18</f>
        <v>5400</v>
      </c>
    </row>
    <row r="19" spans="1:25" ht="20.25" customHeight="1" x14ac:dyDescent="0.25">
      <c r="A19" s="6"/>
      <c r="B19" s="6"/>
      <c r="C19" s="6"/>
      <c r="D19" s="7"/>
      <c r="E19" s="7"/>
      <c r="F19" s="7"/>
      <c r="G19" s="7"/>
      <c r="H19" s="7"/>
      <c r="I19" s="7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90"/>
      <c r="W19" s="88">
        <f>SUM(W4:W18)</f>
        <v>96677.569999999992</v>
      </c>
      <c r="X19" s="62" t="s">
        <v>2</v>
      </c>
      <c r="Y19" s="63">
        <f>SUM(Y4:Y18)</f>
        <v>483466.01000000007</v>
      </c>
    </row>
    <row r="20" spans="1:25" ht="15.75" x14ac:dyDescent="0.25">
      <c r="A20" s="2"/>
      <c r="B20" s="2"/>
      <c r="C20" s="2"/>
      <c r="D20" s="4"/>
      <c r="E20" s="4"/>
      <c r="F20" s="4"/>
      <c r="G20" s="4"/>
      <c r="H20" s="4"/>
      <c r="I20" s="4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4"/>
      <c r="W20" s="1"/>
      <c r="X20" s="1"/>
      <c r="Y20" s="1"/>
    </row>
    <row r="21" spans="1:25" ht="15.75" x14ac:dyDescent="0.25">
      <c r="A21" s="2"/>
      <c r="B21" s="2"/>
      <c r="C21" s="2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"/>
      <c r="X21" s="1"/>
      <c r="Y21" s="1"/>
    </row>
    <row r="22" spans="1:25" ht="1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</sheetData>
  <mergeCells count="32">
    <mergeCell ref="X2:X3"/>
    <mergeCell ref="Y2:Y3"/>
    <mergeCell ref="A8:A9"/>
    <mergeCell ref="Y8:Y9"/>
    <mergeCell ref="A16:A17"/>
    <mergeCell ref="Y16:Y17"/>
    <mergeCell ref="C2:C3"/>
    <mergeCell ref="E2:E3"/>
    <mergeCell ref="C8:C9"/>
    <mergeCell ref="C16:C17"/>
    <mergeCell ref="R2:R3"/>
    <mergeCell ref="S2:S3"/>
    <mergeCell ref="T2:T3"/>
    <mergeCell ref="U2:U3"/>
    <mergeCell ref="V2:V3"/>
    <mergeCell ref="W2:W3"/>
    <mergeCell ref="Q2:Q3"/>
    <mergeCell ref="A1:Y1"/>
    <mergeCell ref="A2:A3"/>
    <mergeCell ref="B2:B3"/>
    <mergeCell ref="D2:D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</mergeCells>
  <pageMargins left="0.51181102362204722" right="0.51181102362204722" top="0.98425196850393704" bottom="0.78740157480314965" header="0.31496062992125984" footer="0.31496062992125984"/>
  <pageSetup paperSize="9" scale="30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D50BE-E68D-4265-BFED-C2BF82EACD6C}">
  <sheetPr>
    <pageSetUpPr fitToPage="1"/>
  </sheetPr>
  <dimension ref="A1:Y25"/>
  <sheetViews>
    <sheetView zoomScale="90" zoomScaleNormal="90" zoomScaleSheetLayoutView="100" zoomScalePageLayoutView="80" workbookViewId="0">
      <selection activeCell="J23" sqref="J23:U23"/>
    </sheetView>
  </sheetViews>
  <sheetFormatPr defaultRowHeight="15" x14ac:dyDescent="0.25"/>
  <cols>
    <col min="1" max="2" width="6.7109375" bestFit="1" customWidth="1"/>
    <col min="3" max="3" width="33.140625" customWidth="1"/>
    <col min="4" max="4" width="19.5703125" style="3" customWidth="1"/>
    <col min="5" max="5" width="23.42578125" style="3" customWidth="1"/>
    <col min="6" max="6" width="9.28515625" style="3" customWidth="1"/>
    <col min="7" max="7" width="12.85546875" style="3" bestFit="1" customWidth="1"/>
    <col min="8" max="8" width="12.28515625" style="3" customWidth="1"/>
    <col min="9" max="9" width="13.7109375" style="3" customWidth="1"/>
    <col min="10" max="10" width="8.7109375" style="3" customWidth="1"/>
    <col min="11" max="11" width="6.140625" style="3" customWidth="1"/>
    <col min="12" max="13" width="7.140625" style="3" customWidth="1"/>
    <col min="14" max="14" width="6.140625" style="3" customWidth="1"/>
    <col min="15" max="15" width="6.42578125" style="3" customWidth="1"/>
    <col min="16" max="16" width="6.85546875" style="3" customWidth="1"/>
    <col min="17" max="17" width="6" style="3" customWidth="1"/>
    <col min="18" max="19" width="6.5703125" style="3" customWidth="1"/>
    <col min="20" max="20" width="6.85546875" style="3" customWidth="1"/>
    <col min="21" max="21" width="8" style="3" customWidth="1"/>
    <col min="22" max="22" width="6" style="3" bestFit="1" customWidth="1"/>
    <col min="23" max="25" width="14.5703125" customWidth="1"/>
  </cols>
  <sheetData>
    <row r="1" spans="1:25" ht="55.5" customHeight="1" x14ac:dyDescent="0.25">
      <c r="A1" s="73" t="s">
        <v>83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5"/>
    </row>
    <row r="2" spans="1:25" s="1" customFormat="1" ht="31.15" customHeight="1" x14ac:dyDescent="0.25">
      <c r="A2" s="68" t="s">
        <v>8</v>
      </c>
      <c r="B2" s="70" t="s">
        <v>0</v>
      </c>
      <c r="C2" s="82" t="s">
        <v>51</v>
      </c>
      <c r="D2" s="69" t="s">
        <v>3</v>
      </c>
      <c r="E2" s="84" t="s">
        <v>53</v>
      </c>
      <c r="F2" s="67" t="s">
        <v>4</v>
      </c>
      <c r="G2" s="67" t="s">
        <v>5</v>
      </c>
      <c r="H2" s="67" t="s">
        <v>6</v>
      </c>
      <c r="I2" s="67" t="s">
        <v>7</v>
      </c>
      <c r="J2" s="65" t="s">
        <v>9</v>
      </c>
      <c r="K2" s="65" t="s">
        <v>10</v>
      </c>
      <c r="L2" s="65" t="s">
        <v>11</v>
      </c>
      <c r="M2" s="65" t="s">
        <v>12</v>
      </c>
      <c r="N2" s="65" t="s">
        <v>13</v>
      </c>
      <c r="O2" s="65" t="s">
        <v>14</v>
      </c>
      <c r="P2" s="65" t="s">
        <v>21</v>
      </c>
      <c r="Q2" s="65" t="s">
        <v>15</v>
      </c>
      <c r="R2" s="65" t="s">
        <v>16</v>
      </c>
      <c r="S2" s="65" t="s">
        <v>17</v>
      </c>
      <c r="T2" s="65" t="s">
        <v>18</v>
      </c>
      <c r="U2" s="65" t="s">
        <v>19</v>
      </c>
      <c r="V2" s="69" t="s">
        <v>1</v>
      </c>
      <c r="W2" s="78" t="s">
        <v>59</v>
      </c>
      <c r="X2" s="78" t="s">
        <v>60</v>
      </c>
      <c r="Y2" s="80" t="s">
        <v>61</v>
      </c>
    </row>
    <row r="3" spans="1:25" s="1" customFormat="1" ht="15.75" customHeight="1" x14ac:dyDescent="0.25">
      <c r="A3" s="68"/>
      <c r="B3" s="70"/>
      <c r="C3" s="83"/>
      <c r="D3" s="69"/>
      <c r="E3" s="85"/>
      <c r="F3" s="67"/>
      <c r="G3" s="67"/>
      <c r="H3" s="67"/>
      <c r="I3" s="67"/>
      <c r="J3" s="66"/>
      <c r="K3" s="66"/>
      <c r="L3" s="66" t="s">
        <v>13</v>
      </c>
      <c r="M3" s="66" t="s">
        <v>11</v>
      </c>
      <c r="N3" s="66" t="s">
        <v>12</v>
      </c>
      <c r="O3" s="66" t="s">
        <v>14</v>
      </c>
      <c r="P3" s="66" t="s">
        <v>20</v>
      </c>
      <c r="Q3" s="66" t="s">
        <v>20</v>
      </c>
      <c r="R3" s="66" t="s">
        <v>17</v>
      </c>
      <c r="S3" s="66" t="s">
        <v>18</v>
      </c>
      <c r="T3" s="66" t="s">
        <v>21</v>
      </c>
      <c r="U3" s="65"/>
      <c r="V3" s="69"/>
      <c r="W3" s="79"/>
      <c r="X3" s="79"/>
      <c r="Y3" s="81"/>
    </row>
    <row r="4" spans="1:25" ht="31.5" x14ac:dyDescent="0.25">
      <c r="A4" s="45">
        <v>1</v>
      </c>
      <c r="B4" s="23">
        <v>1</v>
      </c>
      <c r="C4" s="47" t="s">
        <v>52</v>
      </c>
      <c r="D4" s="9" t="s">
        <v>22</v>
      </c>
      <c r="E4" s="48" t="s">
        <v>54</v>
      </c>
      <c r="F4" s="19" t="s">
        <v>23</v>
      </c>
      <c r="G4" s="20" t="s">
        <v>24</v>
      </c>
      <c r="H4" s="21" t="s">
        <v>25</v>
      </c>
      <c r="I4" s="20" t="s">
        <v>26</v>
      </c>
      <c r="J4" s="14">
        <v>10</v>
      </c>
      <c r="K4" s="14">
        <v>2</v>
      </c>
      <c r="L4" s="14">
        <v>2</v>
      </c>
      <c r="M4" s="14">
        <v>2</v>
      </c>
      <c r="N4" s="14">
        <v>4</v>
      </c>
      <c r="O4" s="14">
        <v>2</v>
      </c>
      <c r="P4" s="14">
        <v>2</v>
      </c>
      <c r="Q4" s="14">
        <v>1</v>
      </c>
      <c r="R4" s="14">
        <v>7</v>
      </c>
      <c r="S4" s="14">
        <v>3</v>
      </c>
      <c r="T4" s="14">
        <v>2</v>
      </c>
      <c r="U4" s="14">
        <v>1</v>
      </c>
      <c r="V4" s="14">
        <f>SUM(J4:U4)</f>
        <v>38</v>
      </c>
      <c r="W4" s="12">
        <v>1592.07</v>
      </c>
      <c r="X4" s="12">
        <f t="shared" ref="X4:X21" si="0">W4*V4</f>
        <v>60498.659999999996</v>
      </c>
      <c r="Y4" s="13">
        <f>X4</f>
        <v>60498.659999999996</v>
      </c>
    </row>
    <row r="5" spans="1:25" ht="31.5" x14ac:dyDescent="0.25">
      <c r="A5" s="25">
        <v>2</v>
      </c>
      <c r="B5" s="26">
        <v>2</v>
      </c>
      <c r="C5" s="46" t="s">
        <v>55</v>
      </c>
      <c r="D5" s="27" t="s">
        <v>27</v>
      </c>
      <c r="E5" s="30" t="s">
        <v>56</v>
      </c>
      <c r="F5" s="28" t="s">
        <v>23</v>
      </c>
      <c r="G5" s="29" t="s">
        <v>24</v>
      </c>
      <c r="H5" s="30" t="s">
        <v>25</v>
      </c>
      <c r="I5" s="29" t="s">
        <v>26</v>
      </c>
      <c r="J5" s="31"/>
      <c r="K5" s="31"/>
      <c r="L5" s="31"/>
      <c r="M5" s="31"/>
      <c r="N5" s="31"/>
      <c r="O5" s="31"/>
      <c r="P5" s="31"/>
      <c r="Q5" s="31"/>
      <c r="R5" s="31"/>
      <c r="S5" s="31">
        <v>1</v>
      </c>
      <c r="T5" s="31"/>
      <c r="U5" s="31"/>
      <c r="V5" s="31">
        <f t="shared" ref="V5:V21" si="1">SUM(J5:U5)</f>
        <v>1</v>
      </c>
      <c r="W5" s="32">
        <v>3363.98</v>
      </c>
      <c r="X5" s="32">
        <f t="shared" si="0"/>
        <v>3363.98</v>
      </c>
      <c r="Y5" s="33">
        <f t="shared" ref="Y5:Y7" si="2">X5</f>
        <v>3363.98</v>
      </c>
    </row>
    <row r="6" spans="1:25" ht="31.5" x14ac:dyDescent="0.25">
      <c r="A6" s="45">
        <v>3</v>
      </c>
      <c r="B6" s="23">
        <v>3</v>
      </c>
      <c r="C6" s="47" t="s">
        <v>57</v>
      </c>
      <c r="D6" s="8" t="s">
        <v>28</v>
      </c>
      <c r="E6" s="17" t="s">
        <v>58</v>
      </c>
      <c r="F6" s="15" t="s">
        <v>23</v>
      </c>
      <c r="G6" s="16" t="s">
        <v>24</v>
      </c>
      <c r="H6" s="17" t="s">
        <v>25</v>
      </c>
      <c r="I6" s="16" t="s">
        <v>26</v>
      </c>
      <c r="J6" s="18">
        <v>3</v>
      </c>
      <c r="K6" s="18"/>
      <c r="L6" s="18"/>
      <c r="M6" s="18"/>
      <c r="N6" s="18"/>
      <c r="O6" s="18"/>
      <c r="P6" s="18"/>
      <c r="Q6" s="18"/>
      <c r="R6" s="18"/>
      <c r="S6" s="18">
        <v>2</v>
      </c>
      <c r="T6" s="18">
        <v>1</v>
      </c>
      <c r="U6" s="18"/>
      <c r="V6" s="14">
        <f t="shared" si="1"/>
        <v>6</v>
      </c>
      <c r="W6" s="12">
        <v>2583.3000000000002</v>
      </c>
      <c r="X6" s="12">
        <f t="shared" si="0"/>
        <v>15499.800000000001</v>
      </c>
      <c r="Y6" s="13">
        <f t="shared" si="2"/>
        <v>15499.800000000001</v>
      </c>
    </row>
    <row r="7" spans="1:25" ht="47.25" x14ac:dyDescent="0.25">
      <c r="A7" s="34">
        <v>4</v>
      </c>
      <c r="B7" s="26">
        <v>4</v>
      </c>
      <c r="C7" s="46" t="s">
        <v>62</v>
      </c>
      <c r="D7" s="27" t="s">
        <v>29</v>
      </c>
      <c r="E7" s="30" t="s">
        <v>63</v>
      </c>
      <c r="F7" s="28" t="s">
        <v>23</v>
      </c>
      <c r="G7" s="29" t="s">
        <v>24</v>
      </c>
      <c r="H7" s="30" t="s">
        <v>25</v>
      </c>
      <c r="I7" s="29" t="s">
        <v>26</v>
      </c>
      <c r="J7" s="31"/>
      <c r="K7" s="31"/>
      <c r="L7" s="31">
        <v>1</v>
      </c>
      <c r="M7" s="31"/>
      <c r="N7" s="31"/>
      <c r="O7" s="31"/>
      <c r="P7" s="31"/>
      <c r="Q7" s="31"/>
      <c r="R7" s="31">
        <v>1</v>
      </c>
      <c r="S7" s="31"/>
      <c r="T7" s="31"/>
      <c r="U7" s="31"/>
      <c r="V7" s="31">
        <f t="shared" si="1"/>
        <v>2</v>
      </c>
      <c r="W7" s="32">
        <v>34360</v>
      </c>
      <c r="X7" s="32">
        <f t="shared" si="0"/>
        <v>68720</v>
      </c>
      <c r="Y7" s="33">
        <f t="shared" si="2"/>
        <v>68720</v>
      </c>
    </row>
    <row r="8" spans="1:25" ht="15.75" x14ac:dyDescent="0.25">
      <c r="A8" s="76">
        <v>5</v>
      </c>
      <c r="B8" s="23">
        <v>5</v>
      </c>
      <c r="C8" s="86" t="s">
        <v>66</v>
      </c>
      <c r="D8" s="8" t="s">
        <v>30</v>
      </c>
      <c r="E8" s="17" t="s">
        <v>64</v>
      </c>
      <c r="F8" s="15" t="s">
        <v>23</v>
      </c>
      <c r="G8" s="16" t="s">
        <v>24</v>
      </c>
      <c r="H8" s="17" t="s">
        <v>25</v>
      </c>
      <c r="I8" s="16" t="s">
        <v>26</v>
      </c>
      <c r="J8" s="18">
        <v>2</v>
      </c>
      <c r="K8" s="18">
        <v>1</v>
      </c>
      <c r="L8" s="18">
        <v>1</v>
      </c>
      <c r="M8" s="18">
        <v>1</v>
      </c>
      <c r="N8" s="18">
        <v>1</v>
      </c>
      <c r="O8" s="18"/>
      <c r="P8" s="18">
        <v>1</v>
      </c>
      <c r="Q8" s="18"/>
      <c r="R8" s="18"/>
      <c r="S8" s="18">
        <v>1</v>
      </c>
      <c r="T8" s="18">
        <v>1</v>
      </c>
      <c r="U8" s="18"/>
      <c r="V8" s="14">
        <f t="shared" si="1"/>
        <v>9</v>
      </c>
      <c r="W8" s="12">
        <v>4268.6000000000004</v>
      </c>
      <c r="X8" s="12">
        <f t="shared" si="0"/>
        <v>38417.4</v>
      </c>
      <c r="Y8" s="71">
        <f>SUM(X8:X9)</f>
        <v>49499.9</v>
      </c>
    </row>
    <row r="9" spans="1:25" ht="15.75" x14ac:dyDescent="0.25">
      <c r="A9" s="77"/>
      <c r="B9" s="23">
        <v>6</v>
      </c>
      <c r="C9" s="87"/>
      <c r="D9" s="8" t="s">
        <v>41</v>
      </c>
      <c r="E9" s="17" t="s">
        <v>65</v>
      </c>
      <c r="F9" s="15" t="s">
        <v>23</v>
      </c>
      <c r="G9" s="16" t="s">
        <v>24</v>
      </c>
      <c r="H9" s="17" t="s">
        <v>25</v>
      </c>
      <c r="I9" s="16" t="s">
        <v>26</v>
      </c>
      <c r="J9" s="18">
        <v>2</v>
      </c>
      <c r="K9" s="18"/>
      <c r="L9" s="18">
        <v>1</v>
      </c>
      <c r="M9" s="18"/>
      <c r="N9" s="18"/>
      <c r="O9" s="18"/>
      <c r="P9" s="18">
        <v>1</v>
      </c>
      <c r="Q9" s="18"/>
      <c r="R9" s="18"/>
      <c r="S9" s="18">
        <v>1</v>
      </c>
      <c r="T9" s="18"/>
      <c r="U9" s="18"/>
      <c r="V9" s="14">
        <f t="shared" si="1"/>
        <v>5</v>
      </c>
      <c r="W9" s="12">
        <v>2216.5</v>
      </c>
      <c r="X9" s="12">
        <f t="shared" si="0"/>
        <v>11082.5</v>
      </c>
      <c r="Y9" s="72"/>
    </row>
    <row r="10" spans="1:25" ht="31.5" x14ac:dyDescent="0.25">
      <c r="A10" s="25">
        <v>6</v>
      </c>
      <c r="B10" s="26">
        <v>7</v>
      </c>
      <c r="C10" s="46" t="s">
        <v>67</v>
      </c>
      <c r="D10" s="27" t="s">
        <v>40</v>
      </c>
      <c r="E10" s="30" t="s">
        <v>68</v>
      </c>
      <c r="F10" s="28" t="s">
        <v>23</v>
      </c>
      <c r="G10" s="29" t="s">
        <v>24</v>
      </c>
      <c r="H10" s="30" t="s">
        <v>25</v>
      </c>
      <c r="I10" s="29" t="s">
        <v>26</v>
      </c>
      <c r="J10" s="31">
        <v>1</v>
      </c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>
        <f t="shared" si="1"/>
        <v>1</v>
      </c>
      <c r="W10" s="32">
        <v>789.28</v>
      </c>
      <c r="X10" s="32">
        <f t="shared" si="0"/>
        <v>789.28</v>
      </c>
      <c r="Y10" s="33">
        <f>X10</f>
        <v>789.28</v>
      </c>
    </row>
    <row r="11" spans="1:25" ht="15.75" x14ac:dyDescent="0.25">
      <c r="A11" s="50">
        <v>7</v>
      </c>
      <c r="B11" s="51">
        <v>8</v>
      </c>
      <c r="C11" s="59" t="s">
        <v>69</v>
      </c>
      <c r="D11" s="52" t="s">
        <v>31</v>
      </c>
      <c r="E11" s="53"/>
      <c r="F11" s="54" t="s">
        <v>23</v>
      </c>
      <c r="G11" s="55" t="s">
        <v>24</v>
      </c>
      <c r="H11" s="53" t="s">
        <v>25</v>
      </c>
      <c r="I11" s="55" t="s">
        <v>26</v>
      </c>
      <c r="J11" s="56"/>
      <c r="K11" s="56"/>
      <c r="L11" s="56">
        <v>1</v>
      </c>
      <c r="M11" s="56"/>
      <c r="N11" s="56"/>
      <c r="O11" s="56"/>
      <c r="P11" s="56"/>
      <c r="Q11" s="56"/>
      <c r="R11" s="56"/>
      <c r="S11" s="56"/>
      <c r="T11" s="56"/>
      <c r="U11" s="56"/>
      <c r="V11" s="56">
        <f t="shared" si="1"/>
        <v>1</v>
      </c>
      <c r="W11" s="57"/>
      <c r="X11" s="57">
        <f t="shared" si="0"/>
        <v>0</v>
      </c>
      <c r="Y11" s="58">
        <f t="shared" ref="Y11:Y18" si="3">X11</f>
        <v>0</v>
      </c>
    </row>
    <row r="12" spans="1:25" ht="31.5" x14ac:dyDescent="0.25">
      <c r="A12" s="25">
        <v>8</v>
      </c>
      <c r="B12" s="26">
        <v>9</v>
      </c>
      <c r="C12" s="46" t="s">
        <v>55</v>
      </c>
      <c r="D12" s="35" t="s">
        <v>43</v>
      </c>
      <c r="E12" s="49" t="s">
        <v>70</v>
      </c>
      <c r="F12" s="28" t="s">
        <v>23</v>
      </c>
      <c r="G12" s="29" t="s">
        <v>24</v>
      </c>
      <c r="H12" s="30" t="s">
        <v>25</v>
      </c>
      <c r="I12" s="29" t="s">
        <v>32</v>
      </c>
      <c r="J12" s="31"/>
      <c r="K12" s="31"/>
      <c r="L12" s="31"/>
      <c r="M12" s="31"/>
      <c r="N12" s="31"/>
      <c r="O12" s="31">
        <v>7</v>
      </c>
      <c r="P12" s="31"/>
      <c r="Q12" s="31"/>
      <c r="R12" s="31">
        <v>10</v>
      </c>
      <c r="S12" s="31"/>
      <c r="T12" s="31"/>
      <c r="U12" s="31"/>
      <c r="V12" s="31">
        <f t="shared" si="1"/>
        <v>17</v>
      </c>
      <c r="W12" s="32">
        <v>8235.2900000000009</v>
      </c>
      <c r="X12" s="32">
        <f t="shared" si="0"/>
        <v>139999.93000000002</v>
      </c>
      <c r="Y12" s="33">
        <f t="shared" si="3"/>
        <v>139999.93000000002</v>
      </c>
    </row>
    <row r="13" spans="1:25" ht="31.5" x14ac:dyDescent="0.25">
      <c r="A13" s="45">
        <v>9</v>
      </c>
      <c r="B13" s="23">
        <v>10</v>
      </c>
      <c r="C13" s="47" t="s">
        <v>71</v>
      </c>
      <c r="D13" s="8" t="s">
        <v>46</v>
      </c>
      <c r="E13" s="17" t="s">
        <v>72</v>
      </c>
      <c r="F13" s="15" t="s">
        <v>23</v>
      </c>
      <c r="G13" s="16" t="s">
        <v>33</v>
      </c>
      <c r="H13" s="17" t="s">
        <v>25</v>
      </c>
      <c r="I13" s="16" t="s">
        <v>26</v>
      </c>
      <c r="J13" s="18">
        <v>2</v>
      </c>
      <c r="K13" s="18">
        <v>10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4">
        <f t="shared" si="1"/>
        <v>12</v>
      </c>
      <c r="W13" s="12">
        <v>808.25</v>
      </c>
      <c r="X13" s="12">
        <f t="shared" si="0"/>
        <v>9699</v>
      </c>
      <c r="Y13" s="13">
        <f t="shared" si="3"/>
        <v>9699</v>
      </c>
    </row>
    <row r="14" spans="1:25" ht="40.5" customHeight="1" x14ac:dyDescent="0.25">
      <c r="A14" s="25">
        <v>10</v>
      </c>
      <c r="B14" s="26">
        <v>11</v>
      </c>
      <c r="C14" s="46" t="s">
        <v>73</v>
      </c>
      <c r="D14" s="27" t="s">
        <v>34</v>
      </c>
      <c r="E14" s="30" t="s">
        <v>74</v>
      </c>
      <c r="F14" s="28" t="s">
        <v>23</v>
      </c>
      <c r="G14" s="29" t="s">
        <v>35</v>
      </c>
      <c r="H14" s="30" t="s">
        <v>25</v>
      </c>
      <c r="I14" s="29" t="s">
        <v>26</v>
      </c>
      <c r="J14" s="31"/>
      <c r="K14" s="31">
        <v>16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>
        <f t="shared" si="1"/>
        <v>16</v>
      </c>
      <c r="W14" s="32">
        <v>62.49</v>
      </c>
      <c r="X14" s="32">
        <f t="shared" si="0"/>
        <v>999.84</v>
      </c>
      <c r="Y14" s="33">
        <f t="shared" si="3"/>
        <v>999.84</v>
      </c>
    </row>
    <row r="15" spans="1:25" ht="15.75" x14ac:dyDescent="0.25">
      <c r="A15" s="50">
        <v>11</v>
      </c>
      <c r="B15" s="51">
        <v>12</v>
      </c>
      <c r="C15" s="59" t="s">
        <v>69</v>
      </c>
      <c r="D15" s="52" t="s">
        <v>42</v>
      </c>
      <c r="E15" s="53"/>
      <c r="F15" s="54" t="s">
        <v>23</v>
      </c>
      <c r="G15" s="55" t="s">
        <v>24</v>
      </c>
      <c r="H15" s="53" t="s">
        <v>25</v>
      </c>
      <c r="I15" s="55" t="s">
        <v>26</v>
      </c>
      <c r="J15" s="56"/>
      <c r="K15" s="56"/>
      <c r="L15" s="56">
        <v>1</v>
      </c>
      <c r="M15" s="56"/>
      <c r="N15" s="56"/>
      <c r="O15" s="56"/>
      <c r="P15" s="56"/>
      <c r="Q15" s="56"/>
      <c r="R15" s="56"/>
      <c r="S15" s="56"/>
      <c r="T15" s="56"/>
      <c r="U15" s="56"/>
      <c r="V15" s="56">
        <f t="shared" si="1"/>
        <v>1</v>
      </c>
      <c r="W15" s="57"/>
      <c r="X15" s="57">
        <f t="shared" si="0"/>
        <v>0</v>
      </c>
      <c r="Y15" s="58">
        <f t="shared" si="3"/>
        <v>0</v>
      </c>
    </row>
    <row r="16" spans="1:25" ht="31.5" x14ac:dyDescent="0.25">
      <c r="A16" s="25">
        <v>12</v>
      </c>
      <c r="B16" s="26">
        <v>13</v>
      </c>
      <c r="C16" s="46" t="s">
        <v>55</v>
      </c>
      <c r="D16" s="27" t="s">
        <v>36</v>
      </c>
      <c r="E16" s="30" t="s">
        <v>75</v>
      </c>
      <c r="F16" s="28" t="s">
        <v>23</v>
      </c>
      <c r="G16" s="29" t="s">
        <v>24</v>
      </c>
      <c r="H16" s="30" t="s">
        <v>25</v>
      </c>
      <c r="I16" s="29" t="s">
        <v>26</v>
      </c>
      <c r="J16" s="31"/>
      <c r="K16" s="31"/>
      <c r="L16" s="31"/>
      <c r="M16" s="31"/>
      <c r="N16" s="31"/>
      <c r="O16" s="31"/>
      <c r="P16" s="31"/>
      <c r="Q16" s="31"/>
      <c r="R16" s="31">
        <v>2</v>
      </c>
      <c r="S16" s="31"/>
      <c r="T16" s="31"/>
      <c r="U16" s="31"/>
      <c r="V16" s="31">
        <f t="shared" si="1"/>
        <v>2</v>
      </c>
      <c r="W16" s="32">
        <v>10757.81</v>
      </c>
      <c r="X16" s="32">
        <f t="shared" si="0"/>
        <v>21515.62</v>
      </c>
      <c r="Y16" s="33">
        <f t="shared" si="3"/>
        <v>21515.62</v>
      </c>
    </row>
    <row r="17" spans="1:25" ht="15.75" x14ac:dyDescent="0.25">
      <c r="A17" s="60">
        <v>13</v>
      </c>
      <c r="B17" s="51">
        <v>14</v>
      </c>
      <c r="C17" s="59" t="s">
        <v>69</v>
      </c>
      <c r="D17" s="52" t="s">
        <v>37</v>
      </c>
      <c r="E17" s="53"/>
      <c r="F17" s="54" t="s">
        <v>23</v>
      </c>
      <c r="G17" s="55" t="s">
        <v>24</v>
      </c>
      <c r="H17" s="53" t="s">
        <v>25</v>
      </c>
      <c r="I17" s="55" t="s">
        <v>26</v>
      </c>
      <c r="J17" s="56"/>
      <c r="K17" s="56"/>
      <c r="L17" s="56"/>
      <c r="M17" s="56"/>
      <c r="N17" s="56"/>
      <c r="O17" s="56"/>
      <c r="P17" s="56"/>
      <c r="Q17" s="56"/>
      <c r="R17" s="56">
        <v>1</v>
      </c>
      <c r="S17" s="56"/>
      <c r="T17" s="56"/>
      <c r="U17" s="56"/>
      <c r="V17" s="56">
        <f t="shared" si="1"/>
        <v>1</v>
      </c>
      <c r="W17" s="57"/>
      <c r="X17" s="57">
        <f t="shared" si="0"/>
        <v>0</v>
      </c>
      <c r="Y17" s="58">
        <f t="shared" si="3"/>
        <v>0</v>
      </c>
    </row>
    <row r="18" spans="1:25" ht="44.25" customHeight="1" x14ac:dyDescent="0.25">
      <c r="A18" s="25">
        <v>14</v>
      </c>
      <c r="B18" s="26">
        <v>15</v>
      </c>
      <c r="C18" s="46" t="s">
        <v>76</v>
      </c>
      <c r="D18" s="35" t="s">
        <v>38</v>
      </c>
      <c r="E18" s="61" t="s">
        <v>77</v>
      </c>
      <c r="F18" s="28" t="s">
        <v>23</v>
      </c>
      <c r="G18" s="29" t="s">
        <v>24</v>
      </c>
      <c r="H18" s="30" t="s">
        <v>25</v>
      </c>
      <c r="I18" s="29" t="s">
        <v>26</v>
      </c>
      <c r="J18" s="31">
        <v>8</v>
      </c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>
        <f t="shared" si="1"/>
        <v>8</v>
      </c>
      <c r="W18" s="32">
        <v>9000</v>
      </c>
      <c r="X18" s="32">
        <f t="shared" si="0"/>
        <v>72000</v>
      </c>
      <c r="Y18" s="33">
        <f t="shared" si="3"/>
        <v>72000</v>
      </c>
    </row>
    <row r="19" spans="1:25" ht="31.5" x14ac:dyDescent="0.25">
      <c r="A19" s="76">
        <v>15</v>
      </c>
      <c r="B19" s="23">
        <v>16</v>
      </c>
      <c r="C19" s="86" t="s">
        <v>78</v>
      </c>
      <c r="D19" s="8" t="s">
        <v>45</v>
      </c>
      <c r="E19" s="17" t="s">
        <v>79</v>
      </c>
      <c r="F19" s="15" t="s">
        <v>23</v>
      </c>
      <c r="G19" s="16" t="s">
        <v>24</v>
      </c>
      <c r="H19" s="17" t="s">
        <v>25</v>
      </c>
      <c r="I19" s="16" t="s">
        <v>26</v>
      </c>
      <c r="J19" s="18">
        <v>2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4">
        <f t="shared" si="1"/>
        <v>2</v>
      </c>
      <c r="W19" s="12">
        <v>14230</v>
      </c>
      <c r="X19" s="12">
        <f t="shared" si="0"/>
        <v>28460</v>
      </c>
      <c r="Y19" s="71">
        <f>SUM(X19:X20)</f>
        <v>35480</v>
      </c>
    </row>
    <row r="20" spans="1:25" ht="31.5" x14ac:dyDescent="0.25">
      <c r="A20" s="77"/>
      <c r="B20" s="23">
        <v>17</v>
      </c>
      <c r="C20" s="87"/>
      <c r="D20" s="8" t="s">
        <v>44</v>
      </c>
      <c r="E20" s="17" t="s">
        <v>80</v>
      </c>
      <c r="F20" s="15" t="s">
        <v>23</v>
      </c>
      <c r="G20" s="16" t="s">
        <v>24</v>
      </c>
      <c r="H20" s="17" t="s">
        <v>25</v>
      </c>
      <c r="I20" s="16" t="s">
        <v>26</v>
      </c>
      <c r="J20" s="18">
        <v>2</v>
      </c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4">
        <f t="shared" si="1"/>
        <v>2</v>
      </c>
      <c r="W20" s="12">
        <v>3510</v>
      </c>
      <c r="X20" s="12">
        <f t="shared" si="0"/>
        <v>7020</v>
      </c>
      <c r="Y20" s="72"/>
    </row>
    <row r="21" spans="1:25" ht="31.5" customHeight="1" thickBot="1" x14ac:dyDescent="0.3">
      <c r="A21" s="36">
        <v>16</v>
      </c>
      <c r="B21" s="37">
        <v>18</v>
      </c>
      <c r="C21" s="64" t="s">
        <v>55</v>
      </c>
      <c r="D21" s="38" t="s">
        <v>39</v>
      </c>
      <c r="E21" s="41" t="s">
        <v>81</v>
      </c>
      <c r="F21" s="39" t="s">
        <v>23</v>
      </c>
      <c r="G21" s="40" t="s">
        <v>24</v>
      </c>
      <c r="H21" s="41" t="s">
        <v>25</v>
      </c>
      <c r="I21" s="40" t="s">
        <v>26</v>
      </c>
      <c r="J21" s="42">
        <v>6</v>
      </c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>
        <f t="shared" si="1"/>
        <v>6</v>
      </c>
      <c r="W21" s="43">
        <v>900</v>
      </c>
      <c r="X21" s="43">
        <f t="shared" si="0"/>
        <v>5400</v>
      </c>
      <c r="Y21" s="44">
        <f>X21</f>
        <v>5400</v>
      </c>
    </row>
    <row r="22" spans="1:25" ht="15.75" x14ac:dyDescent="0.25">
      <c r="A22" s="6"/>
      <c r="B22" s="6"/>
      <c r="C22" s="6"/>
      <c r="D22" s="7"/>
      <c r="E22" s="7"/>
      <c r="F22" s="7"/>
      <c r="G22" s="7"/>
      <c r="H22" s="7"/>
      <c r="I22" s="7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90"/>
      <c r="W22" s="88"/>
      <c r="X22" s="62" t="s">
        <v>2</v>
      </c>
      <c r="Y22" s="63">
        <f>SUM(Y4:Y21)</f>
        <v>483466.01000000007</v>
      </c>
    </row>
    <row r="23" spans="1:25" ht="15.75" x14ac:dyDescent="0.25">
      <c r="A23" s="2"/>
      <c r="B23" s="2"/>
      <c r="C23" s="2"/>
      <c r="D23" s="4"/>
      <c r="E23" s="4"/>
      <c r="F23" s="4"/>
      <c r="G23" s="4"/>
      <c r="H23" s="4"/>
      <c r="I23" s="4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4"/>
      <c r="W23" s="1"/>
      <c r="X23" s="1"/>
      <c r="Y23" s="1"/>
    </row>
    <row r="24" spans="1:25" ht="15.75" x14ac:dyDescent="0.25">
      <c r="A24" s="2"/>
      <c r="B24" s="2"/>
      <c r="C24" s="2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1"/>
      <c r="X24" s="1"/>
      <c r="Y24" s="1"/>
    </row>
    <row r="25" spans="1:25" ht="1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</row>
  </sheetData>
  <mergeCells count="32">
    <mergeCell ref="A19:A20"/>
    <mergeCell ref="C19:C20"/>
    <mergeCell ref="Y19:Y20"/>
    <mergeCell ref="V2:V3"/>
    <mergeCell ref="W2:W3"/>
    <mergeCell ref="X2:X3"/>
    <mergeCell ref="Y2:Y3"/>
    <mergeCell ref="A8:A9"/>
    <mergeCell ref="C8:C9"/>
    <mergeCell ref="Y8:Y9"/>
    <mergeCell ref="P2:P3"/>
    <mergeCell ref="Q2:Q3"/>
    <mergeCell ref="R2:R3"/>
    <mergeCell ref="S2:S3"/>
    <mergeCell ref="T2:T3"/>
    <mergeCell ref="U2:U3"/>
    <mergeCell ref="O2:O3"/>
    <mergeCell ref="A1:Y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51181102362204722" right="0.51181102362204722" top="0.98425196850393704" bottom="0.78740157480314965" header="0.31496062992125984" footer="0.31496062992125984"/>
  <pageSetup paperSize="9" scale="54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ATA</vt:lpstr>
      <vt:lpstr>'ANEXO DA ATA'!Area_de_impressao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2025-09-23T18:20:39Z</cp:lastPrinted>
  <dcterms:created xsi:type="dcterms:W3CDTF">2017-11-06T16:56:11Z</dcterms:created>
  <dcterms:modified xsi:type="dcterms:W3CDTF">2025-09-30T19:45:16Z</dcterms:modified>
</cp:coreProperties>
</file>